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180" windowHeight="10770" activeTab="0"/>
  </bookViews>
  <sheets>
    <sheet name="Лист1" sheetId="1" r:id="rId1"/>
  </sheets>
  <definedNames>
    <definedName name="_xlnm.Print_Titles" localSheetId="0">'Лист1'!$15:$15</definedName>
  </definedNames>
  <calcPr fullCalcOnLoad="1"/>
</workbook>
</file>

<file path=xl/sharedStrings.xml><?xml version="1.0" encoding="utf-8"?>
<sst xmlns="http://schemas.openxmlformats.org/spreadsheetml/2006/main" count="271" uniqueCount="245">
  <si>
    <t>за головними розпорядниками коштів</t>
  </si>
  <si>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</si>
  <si>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</si>
  <si>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</si>
  <si>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</si>
  <si>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</si>
  <si>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</si>
  <si>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</si>
  <si>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</si>
  <si>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</si>
  <si>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</si>
  <si>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</si>
  <si>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</si>
  <si>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</si>
  <si>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</si>
  <si>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</si>
  <si>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</si>
  <si>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</si>
  <si>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t>
  </si>
  <si>
    <t>Рада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</si>
  <si>
    <t>010000</t>
  </si>
  <si>
    <t>Державне управління </t>
  </si>
  <si>
    <t>010116</t>
  </si>
  <si>
    <t>Органи місцевого самоврядування </t>
  </si>
  <si>
    <t>250000</t>
  </si>
  <si>
    <t>Видатки, не віднесені до основних груп </t>
  </si>
  <si>
    <t>250404</t>
  </si>
  <si>
    <t>Інші видатки </t>
  </si>
  <si>
    <t>03</t>
  </si>
  <si>
    <t>080000</t>
  </si>
  <si>
    <t>Охорона здоров`я </t>
  </si>
  <si>
    <t>080101</t>
  </si>
  <si>
    <t>Лікарні </t>
  </si>
  <si>
    <t>080300</t>
  </si>
  <si>
    <t>Поліклініки і амбулаторії (крім спеціалізованих поліклінік та загальних і спеціалізованих стоматологічних поліклінік) </t>
  </si>
  <si>
    <t>080600</t>
  </si>
  <si>
    <t>Фельдшерсько-акушерські пункти </t>
  </si>
  <si>
    <t>080800</t>
  </si>
  <si>
    <t>Центри первинної медичної (медико-санітарної) допомоги</t>
  </si>
  <si>
    <t>081002</t>
  </si>
  <si>
    <t>Інші заходи по охороні здоров`я </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</si>
  <si>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</si>
  <si>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</si>
  <si>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</si>
  <si>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 </t>
  </si>
  <si>
    <t>090000</t>
  </si>
  <si>
    <t>Соціальний захист та соціальне забезпечення </t>
  </si>
  <si>
    <t>090212</t>
  </si>
  <si>
    <t>Пільги на медичне обслуговування громадянам, які постраждали внаслідок Чорнобильської катастрофи </t>
  </si>
  <si>
    <t>091101</t>
  </si>
  <si>
    <t>Утримання центрів соціальних служб для сім`ї, дітей та молоді </t>
  </si>
  <si>
    <t>091102</t>
  </si>
  <si>
    <t>Програми і заходи центрів соціальних служб для сім`ї, дітей та молоді </t>
  </si>
  <si>
    <t>091103</t>
  </si>
  <si>
    <t>Соціальні програми і заходи державних органів у справах молоді </t>
  </si>
  <si>
    <t>091104</t>
  </si>
  <si>
    <t>Соціальні програми і заходи державних органів з питань забезпечення рівних прав та можливостей жінок і чоловіків </t>
  </si>
  <si>
    <t>091107</t>
  </si>
  <si>
    <t>Соціальні програми і заходи державних органів у справах сім`ї </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</si>
  <si>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</si>
  <si>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</si>
  <si>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100000</t>
  </si>
  <si>
    <t>Житлово-комунальне господарство </t>
  </si>
  <si>
    <t>100203</t>
  </si>
  <si>
    <t>Благоустрій міст, сіл, селищ </t>
  </si>
  <si>
    <t>120000</t>
  </si>
  <si>
    <t>Засоби масової інформації </t>
  </si>
  <si>
    <t>120201</t>
  </si>
  <si>
    <t>Періодичні видання (газети та журнали) </t>
  </si>
  <si>
    <t>130000</t>
  </si>
  <si>
    <t>Фізична культура і спорт </t>
  </si>
  <si>
    <t>130102</t>
  </si>
  <si>
    <t>Проведення навчально-тренувальних зборів і змагань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</si>
  <si>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</si>
  <si>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</si>
  <si>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</si>
  <si>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</si>
  <si>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150000</t>
  </si>
  <si>
    <t>Будівництво </t>
  </si>
  <si>
    <t>150101</t>
  </si>
  <si>
    <t>Капітальні вкладення </t>
  </si>
  <si>
    <t>170000</t>
  </si>
  <si>
    <t>Транспорт, дорожнє господарство, зв`язок, телекомунікації та інформатика </t>
  </si>
  <si>
    <t>170703</t>
  </si>
  <si>
    <t>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</si>
  <si>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</si>
  <si>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 </t>
  </si>
  <si>
    <t>180404</t>
  </si>
  <si>
    <t>Підтримка малого і середнього підприємництва </t>
  </si>
  <si>
    <t>210000</t>
  </si>
  <si>
    <t>Запобігання та ліквідація надзвичайних ситуацій та наслідків стихійного лиха </t>
  </si>
  <si>
    <t>210105</t>
  </si>
  <si>
    <t>Видатки на запобігання та ліквідацію надзвичайних ситуацій та наслідків стихійного лиха </t>
  </si>
  <si>
    <t>240000</t>
  </si>
  <si>
    <t>Цільові фонди </t>
  </si>
  <si>
    <t>240604</t>
  </si>
  <si>
    <t>Інша діяльність у сфері охорони навколишнього природного середовища </t>
  </si>
  <si>
    <t>10</t>
  </si>
  <si>
    <t>Відділ  освіти і науки районної державної адміністрації.</t>
  </si>
  <si>
    <t>070000</t>
  </si>
  <si>
    <t>Освіта </t>
  </si>
  <si>
    <t>070201</t>
  </si>
  <si>
    <t>Загальноосвітні школи (в т. ч. школа-дитячий садок, інтернат при школі), спеціалізовані школи, ліцеї, гімназії, колегіуми </t>
  </si>
  <si>
    <t>070401</t>
  </si>
  <si>
    <t>Позашкільні заклади освіти, заходи із позашкільної роботи з дітьми </t>
  </si>
  <si>
    <t>070802</t>
  </si>
  <si>
    <t>Методична робота, інші заходи у сфері народної освіти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</si>
  <si>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</si>
  <si>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</si>
  <si>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</si>
  <si>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</si>
  <si>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070807</t>
  </si>
  <si>
    <t>Інші освітні програми </t>
  </si>
  <si>
    <t>070808</t>
  </si>
  <si>
    <t>Допомога дітям-сиротам та дітям, позбавленим батьківського піклування, яким виповнюється 18 років </t>
  </si>
  <si>
    <t>15</t>
  </si>
  <si>
    <t>Управління соціального захисту населення районної державної адміністрації</t>
  </si>
  <si>
    <t>070303</t>
  </si>
  <si>
    <t>Дитячі будинки (в т. ч. сімейного типу, прийомні сім`ї) </t>
  </si>
  <si>
    <t>090201</t>
  </si>
  <si>
    <t>090202</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</si>
  <si>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</si>
  <si>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</si>
  <si>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</si>
  <si>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</si>
  <si>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</si>
  <si>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</si>
  <si>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</si>
  <si>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</si>
  <si>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</si>
  <si>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</si>
  <si>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</si>
  <si>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090214</t>
  </si>
  <si>
    <t>Пільги окремим категоріям громадян з послуг зв`язку </t>
  </si>
  <si>
    <t>090215</t>
  </si>
  <si>
    <t>090216</t>
  </si>
  <si>
    <t>090302</t>
  </si>
  <si>
    <t>Допомога у зв`язку з вагітністю і пологами </t>
  </si>
  <si>
    <t>090303</t>
  </si>
  <si>
    <t>Допомога на догляд за дитиною віком до 3 років </t>
  </si>
  <si>
    <t>090304</t>
  </si>
  <si>
    <t>Допомога при народженні дитини </t>
  </si>
  <si>
    <t>090305</t>
  </si>
  <si>
    <t>Допомога на дітей, над якими встановлено опіку чи піклування </t>
  </si>
  <si>
    <t>090306</t>
  </si>
  <si>
    <t>Допомога на дітей одиноким матерям </t>
  </si>
  <si>
    <t>090307</t>
  </si>
  <si>
    <t>Тимчасова державна допомога дітям </t>
  </si>
  <si>
    <t>090308</t>
  </si>
  <si>
    <t>Допомога при усиновленні дитини </t>
  </si>
  <si>
    <t>090401</t>
  </si>
  <si>
    <t>Державна соціальна допомога малозабезпеченим сім`ям </t>
  </si>
  <si>
    <t>090405</t>
  </si>
  <si>
    <t>Субсидії населенню для відшкодування витрат на оплату житлово-комунальних послуг </t>
  </si>
  <si>
    <t>090406</t>
  </si>
  <si>
    <t>Субсидії населенню для відшкодування витрат на придбання твердого та рідкого пічного побутового палива і скрапленого газу </t>
  </si>
  <si>
    <t>090411</t>
  </si>
  <si>
    <t>Кошти на забезпечення побутовим вугіллям окремих категорій населення </t>
  </si>
  <si>
    <t>090412</t>
  </si>
  <si>
    <t>Інші видатки на соціальний захист населення </t>
  </si>
  <si>
    <t>090417</t>
  </si>
  <si>
    <t>Витрати на поховання учасників бойових дій та інвалідів війни </t>
  </si>
  <si>
    <t>091204</t>
  </si>
  <si>
    <t>Територіальні центри соціального обслуговування (надання соціальних послуг)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</si>
  <si>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</si>
  <si>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</si>
  <si>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091209</t>
  </si>
  <si>
    <t>Фінансова підтримка громадських організацій інвалідів і ветеранів </t>
  </si>
  <si>
    <t>091300</t>
  </si>
  <si>
    <t>Державна соціальна допомога інвалідам з дитинства та дітям-інвалідам </t>
  </si>
  <si>
    <t>170102</t>
  </si>
  <si>
    <t>Компенсаційні виплати на пільговий проїзд автомобільним транспортом окремим категоріям громадян </t>
  </si>
  <si>
    <t>20</t>
  </si>
  <si>
    <t>Орган у справах дітей</t>
  </si>
  <si>
    <t>090802</t>
  </si>
  <si>
    <t>Інші програми соціального захисту дітей </t>
  </si>
  <si>
    <t>24</t>
  </si>
  <si>
    <t>Орган з питань культури і туризму (Управління (головне управління) культури і туризму обласної (Київської, Севастопольської) державної адміністрації, відділ культури і туризму районної державної адміністрації, виконавчого органу місцевої ради)</t>
  </si>
  <si>
    <t>110000</t>
  </si>
  <si>
    <t>Культура і мистецтво </t>
  </si>
  <si>
    <t>110103</t>
  </si>
  <si>
    <t>Філармонії, музичні колективи і ансамблі та інші мистецькі заклади та заходи </t>
  </si>
  <si>
    <t>110201</t>
  </si>
  <si>
    <t>Бібліотеки </t>
  </si>
  <si>
    <t>110202</t>
  </si>
  <si>
    <t>Музеї і виставки </t>
  </si>
  <si>
    <t>110204</t>
  </si>
  <si>
    <t>Палаци і будинки культури, клуби та інші заклади клубного типу </t>
  </si>
  <si>
    <t>110205</t>
  </si>
  <si>
    <t>Школи естетичного виховання дітей </t>
  </si>
  <si>
    <t>110502</t>
  </si>
  <si>
    <t>Інші культурно-освітні заклади та заходи </t>
  </si>
  <si>
    <t>120300</t>
  </si>
  <si>
    <t>Книговидання </t>
  </si>
  <si>
    <t>53</t>
  </si>
  <si>
    <t>Орган з питань агропромислового комплексу, сільського господарства та продовольства</t>
  </si>
  <si>
    <t>160000</t>
  </si>
  <si>
    <t>Сільське і лісове господарство, рибне господарство та мисливство </t>
  </si>
  <si>
    <t>160903</t>
  </si>
  <si>
    <t>Програми в галузі сільського господарства, лісового господарства, рибальства та мисливства </t>
  </si>
  <si>
    <t>200000</t>
  </si>
  <si>
    <t>Охорона навколишнього природного середовища та ядерна безпека </t>
  </si>
  <si>
    <t>200200</t>
  </si>
  <si>
    <t>Охорона і раціональне використання земель </t>
  </si>
  <si>
    <t>76</t>
  </si>
  <si>
    <t>Фінансовий орган  (в частині  міжбюджетних трансфертів, резервного фонду)</t>
  </si>
  <si>
    <t>250102</t>
  </si>
  <si>
    <t>Резервний фонд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</si>
  <si>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</si>
  <si>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</si>
  <si>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</si>
  <si>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Додаткова дотація з державного бюджету на вирівнювання фінансової забезпеченості місцевих бюджетів </t>
  </si>
  <si>
    <t>250315</t>
  </si>
  <si>
    <t>Інші додаткові дотації </t>
  </si>
  <si>
    <t>250352</t>
  </si>
  <si>
    <t>Субвенція на проведення видатків місцевих бюджетів, що враховуються при визначенні обсягу міжбюджетних трансфертів </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</si>
  <si>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</si>
  <si>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</si>
  <si>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250380</t>
  </si>
  <si>
    <t>Інші субвенції </t>
  </si>
  <si>
    <t>250388</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</si>
  <si>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</si>
  <si>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Всього видатків</t>
  </si>
  <si>
    <t>Розподіл видатків районного бюджету на 2013 рік</t>
  </si>
  <si>
    <t>Додаток   3</t>
  </si>
  <si>
    <t>до рішення Черінігвської районної ради</t>
  </si>
  <si>
    <t>"Про внесення змін до рішення</t>
  </si>
  <si>
    <t>27 грудня 2012 року</t>
  </si>
  <si>
    <t>"Про районний бюджет на 2013 рік"</t>
  </si>
  <si>
    <t>11 грудня 2013 року</t>
  </si>
  <si>
    <t xml:space="preserve">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</si>
  <si>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</si>
  <si>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</si>
  <si>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</si>
  <si>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</si>
  <si>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t>
  </si>
  <si>
    <t xml:space="preserve">у зв'язку з виконанням службових обов'язків, непрацездатним членам сімей, які перебували на їх утриманні, на придбання твердого палива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</si>
  <si>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</si>
  <si>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</si>
  <si>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</si>
  <si>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</si>
  <si>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</si>
  <si>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Керуючий справами виконавчого</t>
  </si>
  <si>
    <t>апарату районної ради</t>
  </si>
  <si>
    <t xml:space="preserve">І.В.Кудрик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</si>
</sst>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39">
    <font>
      <sz val="10"/>
      <name val="Arial Cyr"/>
      <family val="0"/>
    </font>
    <font>
      <b/>
      <sz val="12"/>
      <name val="Times New Roman"/>
      <family val="1"/>
    </font>
    <font>
      <sz val="12"/>
      <name val="Times New Roman"/>
      <family val="1"/>
    </font>
    <font>
      <sz val="10"/>
      <name val="Times New Roman"/>
      <family val="1"/>
    </font>
    <font>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35">
    <xf numFmtId="0" fontId="0" fillId="0" borderId="0" xfId="0" applyAlignment="1">
      <alignment/>
    </xf>
    <xf numFmtId="0" fontId="2" fillId="0" borderId="0" xfId="0" applyFont="1" applyFill="1" applyAlignment="1">
      <alignment/>
    </xf>
    <xf numFmtId="0" fontId="2" fillId="0" borderId="0" xfId="0" applyFont="1" applyAlignment="1">
      <alignment/>
    </xf>
    <xf numFmtId="0" fontId="1" fillId="0" borderId="0" xfId="0" applyFont="1" applyAlignment="1">
      <alignment horizontal="left"/>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NumberFormat="1" applyFont="1" applyBorder="1" applyAlignment="1">
      <alignment vertical="center" wrapText="1"/>
    </xf>
    <xf numFmtId="0" fontId="2" fillId="0" borderId="13" xfId="0" applyFont="1" applyBorder="1" applyAlignment="1">
      <alignment vertical="center" wrapText="1"/>
    </xf>
    <xf numFmtId="0" fontId="2" fillId="0" borderId="0" xfId="0" applyFont="1" applyAlignment="1">
      <alignment horizontal="right"/>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1" fillId="0" borderId="10" xfId="0" applyFont="1" applyBorder="1" applyAlignment="1" quotePrefix="1">
      <alignment vertical="center"/>
    </xf>
    <xf numFmtId="0" fontId="1" fillId="0" borderId="10" xfId="0" applyFont="1" applyBorder="1" applyAlignment="1">
      <alignment vertical="center" wrapText="1"/>
    </xf>
    <xf numFmtId="2" fontId="1" fillId="0" borderId="10" xfId="0" applyNumberFormat="1" applyFont="1" applyBorder="1" applyAlignment="1">
      <alignment horizontal="center" vertical="center"/>
    </xf>
    <xf numFmtId="2" fontId="1" fillId="33" borderId="10" xfId="0" applyNumberFormat="1" applyFont="1" applyFill="1" applyBorder="1" applyAlignment="1">
      <alignment horizontal="center" vertical="center"/>
    </xf>
    <xf numFmtId="0" fontId="2" fillId="0" borderId="10" xfId="0" applyFont="1" applyBorder="1" applyAlignment="1" quotePrefix="1">
      <alignment vertical="center"/>
    </xf>
    <xf numFmtId="2" fontId="2" fillId="0" borderId="10" xfId="0" applyNumberFormat="1" applyFont="1" applyBorder="1" applyAlignment="1">
      <alignment horizontal="center" vertical="center"/>
    </xf>
    <xf numFmtId="2" fontId="2" fillId="33" borderId="10" xfId="0" applyNumberFormat="1" applyFont="1" applyFill="1" applyBorder="1" applyAlignment="1">
      <alignment horizontal="center" vertical="center"/>
    </xf>
    <xf numFmtId="0" fontId="1" fillId="33" borderId="10" xfId="0" applyFont="1" applyFill="1" applyBorder="1" applyAlignment="1">
      <alignment/>
    </xf>
    <xf numFmtId="2" fontId="1" fillId="33" borderId="10" xfId="0" applyNumberFormat="1" applyFont="1" applyFill="1" applyBorder="1" applyAlignment="1">
      <alignment horizontal="center"/>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1" fillId="0" borderId="0" xfId="0" applyFont="1" applyAlignment="1">
      <alignment horizontal="center"/>
    </xf>
    <xf numFmtId="0" fontId="2" fillId="0" borderId="0" xfId="0" applyFont="1" applyAlignment="1">
      <alignment horizontal="center"/>
    </xf>
    <xf numFmtId="0" fontId="3" fillId="0" borderId="10" xfId="0" applyFont="1" applyBorder="1" applyAlignment="1">
      <alignment horizontal="center" vertical="center" wrapText="1"/>
    </xf>
    <xf numFmtId="2" fontId="2" fillId="33" borderId="13" xfId="0" applyNumberFormat="1" applyFont="1" applyFill="1" applyBorder="1" applyAlignment="1">
      <alignment horizontal="center" vertical="center"/>
    </xf>
    <xf numFmtId="2" fontId="2" fillId="33" borderId="12" xfId="0" applyNumberFormat="1" applyFont="1" applyFill="1" applyBorder="1" applyAlignment="1">
      <alignment horizontal="center" vertical="center"/>
    </xf>
    <xf numFmtId="2" fontId="2" fillId="0" borderId="13" xfId="0" applyNumberFormat="1" applyFont="1" applyBorder="1" applyAlignment="1">
      <alignment horizontal="center" vertical="center"/>
    </xf>
    <xf numFmtId="2" fontId="2" fillId="0" borderId="12" xfId="0" applyNumberFormat="1" applyFont="1" applyBorder="1" applyAlignment="1">
      <alignment horizontal="center" vertical="center"/>
    </xf>
    <xf numFmtId="0" fontId="2" fillId="0" borderId="13" xfId="0" applyFont="1" applyBorder="1" applyAlignment="1" quotePrefix="1">
      <alignment horizontal="center" vertical="center"/>
    </xf>
    <xf numFmtId="0" fontId="2" fillId="0" borderId="12" xfId="0" applyFont="1" applyBorder="1" applyAlignment="1" quotePrefix="1">
      <alignment horizontal="center" vertical="center"/>
    </xf>
    <xf numFmtId="0" fontId="2" fillId="0" borderId="0" xfId="0" applyFon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39"/>
  <sheetViews>
    <sheetView tabSelected="1" view="pageBreakPreview" zoomScale="60" zoomScaleNormal="50" zoomScalePageLayoutView="0" workbookViewId="0" topLeftCell="A1">
      <pane xSplit="2" ySplit="15" topLeftCell="E136" activePane="bottomRight" state="frozen"/>
      <selection pane="topLeft" activeCell="A1" sqref="A1"/>
      <selection pane="topRight" activeCell="C1" sqref="C1"/>
      <selection pane="bottomLeft" activeCell="A12" sqref="A12"/>
      <selection pane="bottomRight" activeCell="G138" sqref="G138"/>
    </sheetView>
  </sheetViews>
  <sheetFormatPr defaultColWidth="9.00390625" defaultRowHeight="12.75"/>
  <cols>
    <col min="1" max="1" width="9.125" style="2" customWidth="1"/>
    <col min="2" max="2" width="84.25390625" style="2" customWidth="1"/>
    <col min="3" max="3" width="15.125" style="2" customWidth="1"/>
    <col min="4" max="4" width="13.875" style="2" customWidth="1"/>
    <col min="5" max="5" width="13.75390625" style="2" customWidth="1"/>
    <col min="6" max="6" width="12.875" style="2" customWidth="1"/>
    <col min="7" max="7" width="13.875" style="2" customWidth="1"/>
    <col min="8" max="8" width="13.25390625" style="2" customWidth="1"/>
    <col min="9" max="9" width="12.125" style="2" customWidth="1"/>
    <col min="10" max="10" width="12.875" style="2" customWidth="1"/>
    <col min="11" max="11" width="12.625" style="2" customWidth="1"/>
    <col min="12" max="12" width="15.75390625" style="2" customWidth="1"/>
    <col min="13" max="13" width="16.00390625" style="2" customWidth="1"/>
    <col min="14" max="16384" width="9.125" style="2" customWidth="1"/>
  </cols>
  <sheetData>
    <row r="1" ht="15.75">
      <c r="J1" s="1" t="s">
        <v>224</v>
      </c>
    </row>
    <row r="2" ht="15.75">
      <c r="J2" s="1" t="s">
        <v>225</v>
      </c>
    </row>
    <row r="3" ht="15.75">
      <c r="J3" s="1" t="s">
        <v>229</v>
      </c>
    </row>
    <row r="4" ht="15.75">
      <c r="J4" s="1" t="s">
        <v>226</v>
      </c>
    </row>
    <row r="5" ht="15.75">
      <c r="J5" s="1" t="s">
        <v>227</v>
      </c>
    </row>
    <row r="6" ht="15.75">
      <c r="J6" s="1" t="s">
        <v>228</v>
      </c>
    </row>
    <row r="8" spans="1:13" ht="15.75">
      <c r="A8" s="25" t="s">
        <v>223</v>
      </c>
      <c r="B8" s="26"/>
      <c r="C8" s="26"/>
      <c r="D8" s="26"/>
      <c r="E8" s="26"/>
      <c r="F8" s="26"/>
      <c r="G8" s="26"/>
      <c r="H8" s="26"/>
      <c r="I8" s="26"/>
      <c r="J8" s="26"/>
      <c r="K8" s="26"/>
      <c r="L8" s="26"/>
      <c r="M8" s="26"/>
    </row>
    <row r="9" spans="1:13" ht="15.75">
      <c r="A9" s="25" t="s">
        <v>0</v>
      </c>
      <c r="B9" s="26"/>
      <c r="C9" s="26"/>
      <c r="D9" s="26"/>
      <c r="E9" s="26"/>
      <c r="F9" s="26"/>
      <c r="G9" s="26"/>
      <c r="H9" s="26"/>
      <c r="I9" s="26"/>
      <c r="J9" s="26"/>
      <c r="K9" s="26"/>
      <c r="L9" s="26"/>
      <c r="M9" s="26"/>
    </row>
    <row r="10" ht="15.75">
      <c r="M10" s="9" t="s">
        <v>1</v>
      </c>
    </row>
    <row r="11" spans="1:13" ht="15.75">
      <c r="A11" s="24" t="s">
        <v>2</v>
      </c>
      <c r="B11" s="22" t="s">
        <v>4</v>
      </c>
      <c r="C11" s="22" t="s">
        <v>6</v>
      </c>
      <c r="D11" s="22"/>
      <c r="E11" s="22"/>
      <c r="F11" s="22" t="s">
        <v>11</v>
      </c>
      <c r="G11" s="22"/>
      <c r="H11" s="22"/>
      <c r="I11" s="22"/>
      <c r="J11" s="22"/>
      <c r="K11" s="22"/>
      <c r="L11" s="22"/>
      <c r="M11" s="23" t="s">
        <v>16</v>
      </c>
    </row>
    <row r="12" spans="1:13" ht="28.5" customHeight="1">
      <c r="A12" s="24"/>
      <c r="B12" s="22"/>
      <c r="C12" s="22" t="s">
        <v>7</v>
      </c>
      <c r="D12" s="22" t="s">
        <v>8</v>
      </c>
      <c r="E12" s="22"/>
      <c r="F12" s="22" t="s">
        <v>7</v>
      </c>
      <c r="G12" s="22" t="s">
        <v>12</v>
      </c>
      <c r="H12" s="22" t="s">
        <v>8</v>
      </c>
      <c r="I12" s="22"/>
      <c r="J12" s="22" t="s">
        <v>13</v>
      </c>
      <c r="K12" s="22" t="s">
        <v>8</v>
      </c>
      <c r="L12" s="22"/>
      <c r="M12" s="22"/>
    </row>
    <row r="13" spans="1:13" ht="15.75">
      <c r="A13" s="24" t="s">
        <v>3</v>
      </c>
      <c r="B13" s="22" t="s">
        <v>5</v>
      </c>
      <c r="C13" s="22"/>
      <c r="D13" s="22" t="s">
        <v>9</v>
      </c>
      <c r="E13" s="22" t="s">
        <v>10</v>
      </c>
      <c r="F13" s="22"/>
      <c r="G13" s="22"/>
      <c r="H13" s="22" t="s">
        <v>9</v>
      </c>
      <c r="I13" s="27" t="s">
        <v>10</v>
      </c>
      <c r="J13" s="22"/>
      <c r="K13" s="22" t="s">
        <v>14</v>
      </c>
      <c r="L13" s="10" t="s">
        <v>8</v>
      </c>
      <c r="M13" s="22"/>
    </row>
    <row r="14" spans="1:13" ht="84.75" customHeight="1">
      <c r="A14" s="24"/>
      <c r="B14" s="22"/>
      <c r="C14" s="22"/>
      <c r="D14" s="22"/>
      <c r="E14" s="22"/>
      <c r="F14" s="22"/>
      <c r="G14" s="22"/>
      <c r="H14" s="22"/>
      <c r="I14" s="27"/>
      <c r="J14" s="22"/>
      <c r="K14" s="22"/>
      <c r="L14" s="21" t="s">
        <v>15</v>
      </c>
      <c r="M14" s="22"/>
    </row>
    <row r="15" spans="1:13" ht="15.75">
      <c r="A15" s="10">
        <v>1</v>
      </c>
      <c r="B15" s="10">
        <v>2</v>
      </c>
      <c r="C15" s="10">
        <v>3</v>
      </c>
      <c r="D15" s="10">
        <v>4</v>
      </c>
      <c r="E15" s="10">
        <v>5</v>
      </c>
      <c r="F15" s="10">
        <v>6</v>
      </c>
      <c r="G15" s="10">
        <v>7</v>
      </c>
      <c r="H15" s="10">
        <v>8</v>
      </c>
      <c r="I15" s="10">
        <v>9</v>
      </c>
      <c r="J15" s="10">
        <v>10</v>
      </c>
      <c r="K15" s="10">
        <v>11</v>
      </c>
      <c r="L15" s="10">
        <v>12</v>
      </c>
      <c r="M15" s="11" t="s">
        <v>17</v>
      </c>
    </row>
    <row r="16" spans="1:13" ht="63">
      <c r="A16" s="12" t="s">
        <v>18</v>
      </c>
      <c r="B16" s="13" t="s">
        <v>19</v>
      </c>
      <c r="C16" s="14">
        <v>1320730</v>
      </c>
      <c r="D16" s="14">
        <v>581822</v>
      </c>
      <c r="E16" s="14">
        <v>254500</v>
      </c>
      <c r="F16" s="14">
        <v>30000</v>
      </c>
      <c r="G16" s="14">
        <v>30000</v>
      </c>
      <c r="H16" s="14">
        <v>0</v>
      </c>
      <c r="I16" s="14">
        <v>0</v>
      </c>
      <c r="J16" s="14">
        <v>0</v>
      </c>
      <c r="K16" s="14">
        <v>0</v>
      </c>
      <c r="L16" s="14">
        <v>0</v>
      </c>
      <c r="M16" s="15">
        <f aca="true" t="shared" si="0" ref="M16:M46">C16+F16</f>
        <v>1350730</v>
      </c>
    </row>
    <row r="17" spans="1:13" ht="15.75">
      <c r="A17" s="12" t="s">
        <v>20</v>
      </c>
      <c r="B17" s="13" t="s">
        <v>21</v>
      </c>
      <c r="C17" s="14">
        <v>1255590</v>
      </c>
      <c r="D17" s="14">
        <v>581822</v>
      </c>
      <c r="E17" s="14">
        <v>254500</v>
      </c>
      <c r="F17" s="14">
        <v>30000</v>
      </c>
      <c r="G17" s="14">
        <v>30000</v>
      </c>
      <c r="H17" s="14">
        <v>0</v>
      </c>
      <c r="I17" s="14">
        <v>0</v>
      </c>
      <c r="J17" s="14">
        <v>0</v>
      </c>
      <c r="K17" s="14">
        <v>0</v>
      </c>
      <c r="L17" s="14">
        <v>0</v>
      </c>
      <c r="M17" s="15">
        <f t="shared" si="0"/>
        <v>1285590</v>
      </c>
    </row>
    <row r="18" spans="1:13" ht="15.75">
      <c r="A18" s="16" t="s">
        <v>22</v>
      </c>
      <c r="B18" s="4" t="s">
        <v>23</v>
      </c>
      <c r="C18" s="17">
        <v>1255590</v>
      </c>
      <c r="D18" s="17">
        <v>581822</v>
      </c>
      <c r="E18" s="17">
        <v>254500</v>
      </c>
      <c r="F18" s="17">
        <v>30000</v>
      </c>
      <c r="G18" s="17">
        <v>30000</v>
      </c>
      <c r="H18" s="17">
        <v>0</v>
      </c>
      <c r="I18" s="17">
        <v>0</v>
      </c>
      <c r="J18" s="17">
        <v>0</v>
      </c>
      <c r="K18" s="17">
        <v>0</v>
      </c>
      <c r="L18" s="17">
        <v>0</v>
      </c>
      <c r="M18" s="18">
        <f t="shared" si="0"/>
        <v>1285590</v>
      </c>
    </row>
    <row r="19" spans="1:13" ht="15.75">
      <c r="A19" s="12" t="s">
        <v>24</v>
      </c>
      <c r="B19" s="13" t="s">
        <v>25</v>
      </c>
      <c r="C19" s="14">
        <v>65140</v>
      </c>
      <c r="D19" s="14">
        <v>0</v>
      </c>
      <c r="E19" s="14">
        <v>0</v>
      </c>
      <c r="F19" s="14">
        <v>0</v>
      </c>
      <c r="G19" s="14">
        <v>0</v>
      </c>
      <c r="H19" s="14">
        <v>0</v>
      </c>
      <c r="I19" s="14">
        <v>0</v>
      </c>
      <c r="J19" s="14">
        <v>0</v>
      </c>
      <c r="K19" s="14">
        <v>0</v>
      </c>
      <c r="L19" s="14">
        <v>0</v>
      </c>
      <c r="M19" s="15">
        <f t="shared" si="0"/>
        <v>65140</v>
      </c>
    </row>
    <row r="20" spans="1:13" ht="15.75">
      <c r="A20" s="16" t="s">
        <v>26</v>
      </c>
      <c r="B20" s="4" t="s">
        <v>27</v>
      </c>
      <c r="C20" s="17">
        <v>65140</v>
      </c>
      <c r="D20" s="17">
        <v>0</v>
      </c>
      <c r="E20" s="17">
        <v>0</v>
      </c>
      <c r="F20" s="17">
        <v>0</v>
      </c>
      <c r="G20" s="17">
        <v>0</v>
      </c>
      <c r="H20" s="17">
        <v>0</v>
      </c>
      <c r="I20" s="17">
        <v>0</v>
      </c>
      <c r="J20" s="17">
        <v>0</v>
      </c>
      <c r="K20" s="17">
        <v>0</v>
      </c>
      <c r="L20" s="17">
        <v>0</v>
      </c>
      <c r="M20" s="18">
        <f t="shared" si="0"/>
        <v>65140</v>
      </c>
    </row>
    <row r="21" spans="1:13" ht="63">
      <c r="A21" s="12" t="s">
        <v>28</v>
      </c>
      <c r="B21" s="13" t="s">
        <v>230</v>
      </c>
      <c r="C21" s="14">
        <v>40218984</v>
      </c>
      <c r="D21" s="14">
        <v>22572876</v>
      </c>
      <c r="E21" s="14">
        <v>5892851</v>
      </c>
      <c r="F21" s="14">
        <v>3163672.4</v>
      </c>
      <c r="G21" s="14">
        <v>1375000</v>
      </c>
      <c r="H21" s="14">
        <v>229400</v>
      </c>
      <c r="I21" s="14">
        <v>41600</v>
      </c>
      <c r="J21" s="14">
        <v>1788672.4</v>
      </c>
      <c r="K21" s="14">
        <v>364125</v>
      </c>
      <c r="L21" s="14">
        <f>L22+L30+L42+L50</f>
        <v>188553</v>
      </c>
      <c r="M21" s="15">
        <f t="shared" si="0"/>
        <v>43382656.4</v>
      </c>
    </row>
    <row r="22" spans="1:13" ht="15.75">
      <c r="A22" s="12" t="s">
        <v>29</v>
      </c>
      <c r="B22" s="13" t="s">
        <v>30</v>
      </c>
      <c r="C22" s="14">
        <v>37796914</v>
      </c>
      <c r="D22" s="14">
        <v>21868868</v>
      </c>
      <c r="E22" s="14">
        <v>5882289</v>
      </c>
      <c r="F22" s="14">
        <v>1718505</v>
      </c>
      <c r="G22" s="14">
        <v>1371000</v>
      </c>
      <c r="H22" s="14">
        <v>229400</v>
      </c>
      <c r="I22" s="14">
        <v>41600</v>
      </c>
      <c r="J22" s="14">
        <v>347505</v>
      </c>
      <c r="K22" s="14">
        <v>254005</v>
      </c>
      <c r="L22" s="14">
        <f>SUM(L23:L29)</f>
        <v>176133</v>
      </c>
      <c r="M22" s="15">
        <f t="shared" si="0"/>
        <v>39515419</v>
      </c>
    </row>
    <row r="23" spans="1:13" ht="15.75">
      <c r="A23" s="16" t="s">
        <v>31</v>
      </c>
      <c r="B23" s="4" t="s">
        <v>32</v>
      </c>
      <c r="C23" s="17">
        <v>29109206</v>
      </c>
      <c r="D23" s="17">
        <v>16969253</v>
      </c>
      <c r="E23" s="17">
        <v>4802754</v>
      </c>
      <c r="F23" s="17">
        <v>1612741</v>
      </c>
      <c r="G23" s="17">
        <v>1371000</v>
      </c>
      <c r="H23" s="17">
        <v>229400</v>
      </c>
      <c r="I23" s="17">
        <v>41600</v>
      </c>
      <c r="J23" s="17">
        <v>241741</v>
      </c>
      <c r="K23" s="17">
        <v>148241</v>
      </c>
      <c r="L23" s="17">
        <v>100241</v>
      </c>
      <c r="M23" s="18">
        <f t="shared" si="0"/>
        <v>30721947</v>
      </c>
    </row>
    <row r="24" spans="1:13" ht="31.5">
      <c r="A24" s="16" t="s">
        <v>33</v>
      </c>
      <c r="B24" s="4" t="s">
        <v>34</v>
      </c>
      <c r="C24" s="17">
        <v>3722489</v>
      </c>
      <c r="D24" s="17">
        <v>2212885</v>
      </c>
      <c r="E24" s="17">
        <v>554689</v>
      </c>
      <c r="F24" s="17">
        <v>0</v>
      </c>
      <c r="G24" s="17">
        <v>0</v>
      </c>
      <c r="H24" s="17">
        <v>0</v>
      </c>
      <c r="I24" s="17">
        <v>0</v>
      </c>
      <c r="J24" s="17">
        <v>0</v>
      </c>
      <c r="K24" s="17">
        <v>0</v>
      </c>
      <c r="L24" s="17">
        <v>0</v>
      </c>
      <c r="M24" s="18">
        <f t="shared" si="0"/>
        <v>3722489</v>
      </c>
    </row>
    <row r="25" spans="1:13" ht="15.75">
      <c r="A25" s="16" t="s">
        <v>35</v>
      </c>
      <c r="B25" s="4" t="s">
        <v>36</v>
      </c>
      <c r="C25" s="17">
        <v>3517233</v>
      </c>
      <c r="D25" s="17">
        <v>2106884</v>
      </c>
      <c r="E25" s="17">
        <v>524846</v>
      </c>
      <c r="F25" s="17">
        <v>105764</v>
      </c>
      <c r="G25" s="17">
        <v>0</v>
      </c>
      <c r="H25" s="17">
        <v>0</v>
      </c>
      <c r="I25" s="17">
        <v>0</v>
      </c>
      <c r="J25" s="17">
        <v>105764</v>
      </c>
      <c r="K25" s="17">
        <v>105764</v>
      </c>
      <c r="L25" s="17">
        <v>75892</v>
      </c>
      <c r="M25" s="18">
        <f t="shared" si="0"/>
        <v>3622997</v>
      </c>
    </row>
    <row r="26" spans="1:13" ht="15.75">
      <c r="A26" s="16" t="s">
        <v>37</v>
      </c>
      <c r="B26" s="4" t="s">
        <v>38</v>
      </c>
      <c r="C26" s="17">
        <v>22000</v>
      </c>
      <c r="D26" s="17">
        <v>18200</v>
      </c>
      <c r="E26" s="17">
        <v>0</v>
      </c>
      <c r="F26" s="17">
        <v>0</v>
      </c>
      <c r="G26" s="17">
        <v>0</v>
      </c>
      <c r="H26" s="17">
        <v>0</v>
      </c>
      <c r="I26" s="17">
        <v>0</v>
      </c>
      <c r="J26" s="17">
        <v>0</v>
      </c>
      <c r="K26" s="17">
        <v>0</v>
      </c>
      <c r="L26" s="17">
        <v>0</v>
      </c>
      <c r="M26" s="18">
        <f t="shared" si="0"/>
        <v>22000</v>
      </c>
    </row>
    <row r="27" spans="1:13" ht="15.75">
      <c r="A27" s="16" t="s">
        <v>39</v>
      </c>
      <c r="B27" s="4" t="s">
        <v>40</v>
      </c>
      <c r="C27" s="17">
        <v>25000</v>
      </c>
      <c r="D27" s="17">
        <v>0</v>
      </c>
      <c r="E27" s="17">
        <v>0</v>
      </c>
      <c r="F27" s="17">
        <v>0</v>
      </c>
      <c r="G27" s="17">
        <v>0</v>
      </c>
      <c r="H27" s="17">
        <v>0</v>
      </c>
      <c r="I27" s="17">
        <v>0</v>
      </c>
      <c r="J27" s="17">
        <v>0</v>
      </c>
      <c r="K27" s="17">
        <v>0</v>
      </c>
      <c r="L27" s="17">
        <v>0</v>
      </c>
      <c r="M27" s="18">
        <f t="shared" si="0"/>
        <v>25000</v>
      </c>
    </row>
    <row r="28" spans="1:13" ht="31.5">
      <c r="A28" s="16" t="s">
        <v>41</v>
      </c>
      <c r="B28" s="4" t="s">
        <v>42</v>
      </c>
      <c r="C28" s="17">
        <v>767286</v>
      </c>
      <c r="D28" s="17">
        <v>561646</v>
      </c>
      <c r="E28" s="17">
        <v>0</v>
      </c>
      <c r="F28" s="17">
        <v>0</v>
      </c>
      <c r="G28" s="17">
        <v>0</v>
      </c>
      <c r="H28" s="17">
        <v>0</v>
      </c>
      <c r="I28" s="17">
        <v>0</v>
      </c>
      <c r="J28" s="17">
        <v>0</v>
      </c>
      <c r="K28" s="17">
        <v>0</v>
      </c>
      <c r="L28" s="17">
        <v>0</v>
      </c>
      <c r="M28" s="18">
        <f t="shared" si="0"/>
        <v>767286</v>
      </c>
    </row>
    <row r="29" spans="1:13" ht="31.5">
      <c r="A29" s="16" t="s">
        <v>43</v>
      </c>
      <c r="B29" s="4" t="s">
        <v>44</v>
      </c>
      <c r="C29" s="17">
        <v>633700</v>
      </c>
      <c r="D29" s="17">
        <v>0</v>
      </c>
      <c r="E29" s="17">
        <v>0</v>
      </c>
      <c r="F29" s="17">
        <v>0</v>
      </c>
      <c r="G29" s="17">
        <v>0</v>
      </c>
      <c r="H29" s="17">
        <v>0</v>
      </c>
      <c r="I29" s="17">
        <v>0</v>
      </c>
      <c r="J29" s="17">
        <v>0</v>
      </c>
      <c r="K29" s="17">
        <v>0</v>
      </c>
      <c r="L29" s="17">
        <v>0</v>
      </c>
      <c r="M29" s="18">
        <f t="shared" si="0"/>
        <v>633700</v>
      </c>
    </row>
    <row r="30" spans="1:13" ht="15.75">
      <c r="A30" s="12" t="s">
        <v>45</v>
      </c>
      <c r="B30" s="13" t="s">
        <v>46</v>
      </c>
      <c r="C30" s="14">
        <v>1427490</v>
      </c>
      <c r="D30" s="14">
        <v>704008</v>
      </c>
      <c r="E30" s="14">
        <v>10562</v>
      </c>
      <c r="F30" s="14">
        <v>0</v>
      </c>
      <c r="G30" s="14">
        <v>0</v>
      </c>
      <c r="H30" s="14">
        <v>0</v>
      </c>
      <c r="I30" s="14">
        <v>0</v>
      </c>
      <c r="J30" s="14">
        <v>0</v>
      </c>
      <c r="K30" s="14">
        <v>0</v>
      </c>
      <c r="L30" s="14">
        <v>0</v>
      </c>
      <c r="M30" s="15">
        <f t="shared" si="0"/>
        <v>1427490</v>
      </c>
    </row>
    <row r="31" spans="1:13" ht="31.5">
      <c r="A31" s="16" t="s">
        <v>47</v>
      </c>
      <c r="B31" s="4" t="s">
        <v>48</v>
      </c>
      <c r="C31" s="17">
        <v>337800</v>
      </c>
      <c r="D31" s="17">
        <v>0</v>
      </c>
      <c r="E31" s="17">
        <v>0</v>
      </c>
      <c r="F31" s="17">
        <v>0</v>
      </c>
      <c r="G31" s="17">
        <v>0</v>
      </c>
      <c r="H31" s="17">
        <v>0</v>
      </c>
      <c r="I31" s="17">
        <v>0</v>
      </c>
      <c r="J31" s="17">
        <v>0</v>
      </c>
      <c r="K31" s="17">
        <v>0</v>
      </c>
      <c r="L31" s="17">
        <v>0</v>
      </c>
      <c r="M31" s="18">
        <f t="shared" si="0"/>
        <v>337800</v>
      </c>
    </row>
    <row r="32" spans="1:13" ht="15.75">
      <c r="A32" s="16" t="s">
        <v>49</v>
      </c>
      <c r="B32" s="4" t="s">
        <v>50</v>
      </c>
      <c r="C32" s="17">
        <v>986890</v>
      </c>
      <c r="D32" s="17">
        <v>704008</v>
      </c>
      <c r="E32" s="17">
        <v>10562</v>
      </c>
      <c r="F32" s="17">
        <v>0</v>
      </c>
      <c r="G32" s="17">
        <v>0</v>
      </c>
      <c r="H32" s="17">
        <v>0</v>
      </c>
      <c r="I32" s="17">
        <v>0</v>
      </c>
      <c r="J32" s="17">
        <v>0</v>
      </c>
      <c r="K32" s="17">
        <v>0</v>
      </c>
      <c r="L32" s="17">
        <v>0</v>
      </c>
      <c r="M32" s="18">
        <f t="shared" si="0"/>
        <v>986890</v>
      </c>
    </row>
    <row r="33" spans="1:13" ht="15.75">
      <c r="A33" s="16" t="s">
        <v>51</v>
      </c>
      <c r="B33" s="4" t="s">
        <v>52</v>
      </c>
      <c r="C33" s="17">
        <v>1900</v>
      </c>
      <c r="D33" s="17">
        <v>0</v>
      </c>
      <c r="E33" s="17">
        <v>0</v>
      </c>
      <c r="F33" s="17">
        <v>0</v>
      </c>
      <c r="G33" s="17">
        <v>0</v>
      </c>
      <c r="H33" s="17">
        <v>0</v>
      </c>
      <c r="I33" s="17">
        <v>0</v>
      </c>
      <c r="J33" s="17">
        <v>0</v>
      </c>
      <c r="K33" s="17">
        <v>0</v>
      </c>
      <c r="L33" s="17">
        <v>0</v>
      </c>
      <c r="M33" s="18">
        <f t="shared" si="0"/>
        <v>1900</v>
      </c>
    </row>
    <row r="34" spans="1:13" ht="15.75">
      <c r="A34" s="16" t="s">
        <v>53</v>
      </c>
      <c r="B34" s="4" t="s">
        <v>54</v>
      </c>
      <c r="C34" s="17">
        <v>6000</v>
      </c>
      <c r="D34" s="17">
        <v>0</v>
      </c>
      <c r="E34" s="17">
        <v>0</v>
      </c>
      <c r="F34" s="17">
        <v>0</v>
      </c>
      <c r="G34" s="17">
        <v>0</v>
      </c>
      <c r="H34" s="17">
        <v>0</v>
      </c>
      <c r="I34" s="17">
        <v>0</v>
      </c>
      <c r="J34" s="17">
        <v>0</v>
      </c>
      <c r="K34" s="17">
        <v>0</v>
      </c>
      <c r="L34" s="17">
        <v>0</v>
      </c>
      <c r="M34" s="18">
        <f t="shared" si="0"/>
        <v>6000</v>
      </c>
    </row>
    <row r="35" spans="1:13" ht="31.5">
      <c r="A35" s="16" t="s">
        <v>55</v>
      </c>
      <c r="B35" s="4" t="s">
        <v>56</v>
      </c>
      <c r="C35" s="17">
        <v>1900</v>
      </c>
      <c r="D35" s="17">
        <v>0</v>
      </c>
      <c r="E35" s="17">
        <v>0</v>
      </c>
      <c r="F35" s="17">
        <v>0</v>
      </c>
      <c r="G35" s="17">
        <v>0</v>
      </c>
      <c r="H35" s="17">
        <v>0</v>
      </c>
      <c r="I35" s="17">
        <v>0</v>
      </c>
      <c r="J35" s="17">
        <v>0</v>
      </c>
      <c r="K35" s="17">
        <v>0</v>
      </c>
      <c r="L35" s="17">
        <v>0</v>
      </c>
      <c r="M35" s="18">
        <f t="shared" si="0"/>
        <v>1900</v>
      </c>
    </row>
    <row r="36" spans="1:13" ht="15.75">
      <c r="A36" s="16" t="s">
        <v>57</v>
      </c>
      <c r="B36" s="4" t="s">
        <v>58</v>
      </c>
      <c r="C36" s="17">
        <v>4107</v>
      </c>
      <c r="D36" s="17">
        <v>0</v>
      </c>
      <c r="E36" s="17">
        <v>0</v>
      </c>
      <c r="F36" s="17">
        <v>0</v>
      </c>
      <c r="G36" s="17">
        <v>0</v>
      </c>
      <c r="H36" s="17">
        <v>0</v>
      </c>
      <c r="I36" s="17">
        <v>0</v>
      </c>
      <c r="J36" s="17">
        <v>0</v>
      </c>
      <c r="K36" s="17">
        <v>0</v>
      </c>
      <c r="L36" s="17">
        <v>0</v>
      </c>
      <c r="M36" s="18">
        <f t="shared" si="0"/>
        <v>4107</v>
      </c>
    </row>
    <row r="37" spans="1:13" ht="47.25">
      <c r="A37" s="16" t="s">
        <v>59</v>
      </c>
      <c r="B37" s="4" t="s">
        <v>60</v>
      </c>
      <c r="C37" s="17">
        <v>88893</v>
      </c>
      <c r="D37" s="17">
        <v>0</v>
      </c>
      <c r="E37" s="17">
        <v>0</v>
      </c>
      <c r="F37" s="17">
        <v>0</v>
      </c>
      <c r="G37" s="17">
        <v>0</v>
      </c>
      <c r="H37" s="17">
        <v>0</v>
      </c>
      <c r="I37" s="17">
        <v>0</v>
      </c>
      <c r="J37" s="17">
        <v>0</v>
      </c>
      <c r="K37" s="17">
        <v>0</v>
      </c>
      <c r="L37" s="17">
        <v>0</v>
      </c>
      <c r="M37" s="18">
        <f t="shared" si="0"/>
        <v>88893</v>
      </c>
    </row>
    <row r="38" spans="1:13" ht="15.75">
      <c r="A38" s="12" t="s">
        <v>61</v>
      </c>
      <c r="B38" s="13" t="s">
        <v>62</v>
      </c>
      <c r="C38" s="14">
        <v>22500</v>
      </c>
      <c r="D38" s="14">
        <v>0</v>
      </c>
      <c r="E38" s="14">
        <v>0</v>
      </c>
      <c r="F38" s="14">
        <v>0</v>
      </c>
      <c r="G38" s="14">
        <v>0</v>
      </c>
      <c r="H38" s="14">
        <v>0</v>
      </c>
      <c r="I38" s="14">
        <v>0</v>
      </c>
      <c r="J38" s="14">
        <v>0</v>
      </c>
      <c r="K38" s="14">
        <v>0</v>
      </c>
      <c r="L38" s="14">
        <v>0</v>
      </c>
      <c r="M38" s="15">
        <f t="shared" si="0"/>
        <v>22500</v>
      </c>
    </row>
    <row r="39" spans="1:13" ht="15.75">
      <c r="A39" s="16" t="s">
        <v>63</v>
      </c>
      <c r="B39" s="4" t="s">
        <v>64</v>
      </c>
      <c r="C39" s="17">
        <v>22500</v>
      </c>
      <c r="D39" s="17">
        <v>0</v>
      </c>
      <c r="E39" s="17">
        <v>0</v>
      </c>
      <c r="F39" s="17">
        <v>0</v>
      </c>
      <c r="G39" s="17">
        <v>0</v>
      </c>
      <c r="H39" s="17">
        <v>0</v>
      </c>
      <c r="I39" s="17">
        <v>0</v>
      </c>
      <c r="J39" s="17">
        <v>0</v>
      </c>
      <c r="K39" s="17">
        <v>0</v>
      </c>
      <c r="L39" s="17">
        <v>0</v>
      </c>
      <c r="M39" s="18">
        <f t="shared" si="0"/>
        <v>22500</v>
      </c>
    </row>
    <row r="40" spans="1:13" ht="15.75">
      <c r="A40" s="12" t="s">
        <v>65</v>
      </c>
      <c r="B40" s="13" t="s">
        <v>66</v>
      </c>
      <c r="C40" s="14">
        <v>140000</v>
      </c>
      <c r="D40" s="14">
        <v>0</v>
      </c>
      <c r="E40" s="14">
        <v>0</v>
      </c>
      <c r="F40" s="14">
        <v>0</v>
      </c>
      <c r="G40" s="14">
        <v>0</v>
      </c>
      <c r="H40" s="14">
        <v>0</v>
      </c>
      <c r="I40" s="14">
        <v>0</v>
      </c>
      <c r="J40" s="14">
        <v>0</v>
      </c>
      <c r="K40" s="14">
        <v>0</v>
      </c>
      <c r="L40" s="14">
        <v>0</v>
      </c>
      <c r="M40" s="15">
        <f t="shared" si="0"/>
        <v>140000</v>
      </c>
    </row>
    <row r="41" spans="1:13" ht="15.75">
      <c r="A41" s="16" t="s">
        <v>67</v>
      </c>
      <c r="B41" s="4" t="s">
        <v>68</v>
      </c>
      <c r="C41" s="17">
        <v>140000</v>
      </c>
      <c r="D41" s="17">
        <v>0</v>
      </c>
      <c r="E41" s="17">
        <v>0</v>
      </c>
      <c r="F41" s="17">
        <v>0</v>
      </c>
      <c r="G41" s="17">
        <v>0</v>
      </c>
      <c r="H41" s="17">
        <v>0</v>
      </c>
      <c r="I41" s="17">
        <v>0</v>
      </c>
      <c r="J41" s="17">
        <v>0</v>
      </c>
      <c r="K41" s="17">
        <v>0</v>
      </c>
      <c r="L41" s="17">
        <v>0</v>
      </c>
      <c r="M41" s="18">
        <f t="shared" si="0"/>
        <v>140000</v>
      </c>
    </row>
    <row r="42" spans="1:13" ht="15.75">
      <c r="A42" s="12" t="s">
        <v>69</v>
      </c>
      <c r="B42" s="13" t="s">
        <v>70</v>
      </c>
      <c r="C42" s="14">
        <v>617400</v>
      </c>
      <c r="D42" s="14">
        <v>0</v>
      </c>
      <c r="E42" s="14">
        <v>0</v>
      </c>
      <c r="F42" s="14">
        <v>2100</v>
      </c>
      <c r="G42" s="14">
        <v>0</v>
      </c>
      <c r="H42" s="14">
        <v>0</v>
      </c>
      <c r="I42" s="14">
        <v>0</v>
      </c>
      <c r="J42" s="14">
        <v>2100</v>
      </c>
      <c r="K42" s="14">
        <v>2100</v>
      </c>
      <c r="L42" s="14">
        <v>2100</v>
      </c>
      <c r="M42" s="15">
        <f t="shared" si="0"/>
        <v>619500</v>
      </c>
    </row>
    <row r="43" spans="1:13" ht="15.75">
      <c r="A43" s="16" t="s">
        <v>71</v>
      </c>
      <c r="B43" s="4" t="s">
        <v>72</v>
      </c>
      <c r="C43" s="17">
        <v>25000</v>
      </c>
      <c r="D43" s="17">
        <v>0</v>
      </c>
      <c r="E43" s="17">
        <v>0</v>
      </c>
      <c r="F43" s="17">
        <v>0</v>
      </c>
      <c r="G43" s="17">
        <v>0</v>
      </c>
      <c r="H43" s="17">
        <v>0</v>
      </c>
      <c r="I43" s="17">
        <v>0</v>
      </c>
      <c r="J43" s="17">
        <v>0</v>
      </c>
      <c r="K43" s="17">
        <v>0</v>
      </c>
      <c r="L43" s="17">
        <v>0</v>
      </c>
      <c r="M43" s="18">
        <f t="shared" si="0"/>
        <v>25000</v>
      </c>
    </row>
    <row r="44" spans="1:13" ht="47.25">
      <c r="A44" s="16" t="s">
        <v>73</v>
      </c>
      <c r="B44" s="4" t="s">
        <v>74</v>
      </c>
      <c r="C44" s="17">
        <v>507450</v>
      </c>
      <c r="D44" s="17">
        <v>0</v>
      </c>
      <c r="E44" s="17">
        <v>0</v>
      </c>
      <c r="F44" s="17">
        <v>0</v>
      </c>
      <c r="G44" s="17">
        <v>0</v>
      </c>
      <c r="H44" s="17">
        <v>0</v>
      </c>
      <c r="I44" s="17">
        <v>0</v>
      </c>
      <c r="J44" s="17">
        <v>0</v>
      </c>
      <c r="K44" s="17">
        <v>0</v>
      </c>
      <c r="L44" s="17">
        <v>0</v>
      </c>
      <c r="M44" s="18">
        <f t="shared" si="0"/>
        <v>507450</v>
      </c>
    </row>
    <row r="45" spans="1:13" ht="31.5">
      <c r="A45" s="16" t="s">
        <v>75</v>
      </c>
      <c r="B45" s="4" t="s">
        <v>76</v>
      </c>
      <c r="C45" s="17">
        <v>84950</v>
      </c>
      <c r="D45" s="17">
        <v>0</v>
      </c>
      <c r="E45" s="17">
        <v>0</v>
      </c>
      <c r="F45" s="17">
        <v>2100</v>
      </c>
      <c r="G45" s="17">
        <v>0</v>
      </c>
      <c r="H45" s="17">
        <v>0</v>
      </c>
      <c r="I45" s="17">
        <v>0</v>
      </c>
      <c r="J45" s="17">
        <v>2100</v>
      </c>
      <c r="K45" s="17">
        <v>2100</v>
      </c>
      <c r="L45" s="17">
        <v>2100</v>
      </c>
      <c r="M45" s="18">
        <f t="shared" si="0"/>
        <v>87050</v>
      </c>
    </row>
    <row r="46" spans="1:13" ht="15.75">
      <c r="A46" s="12" t="s">
        <v>77</v>
      </c>
      <c r="B46" s="13" t="s">
        <v>78</v>
      </c>
      <c r="C46" s="14">
        <v>0</v>
      </c>
      <c r="D46" s="14">
        <v>0</v>
      </c>
      <c r="E46" s="14">
        <v>0</v>
      </c>
      <c r="F46" s="14">
        <v>0</v>
      </c>
      <c r="G46" s="14">
        <v>0</v>
      </c>
      <c r="H46" s="14">
        <v>0</v>
      </c>
      <c r="I46" s="14">
        <v>0</v>
      </c>
      <c r="J46" s="14">
        <v>0</v>
      </c>
      <c r="K46" s="14">
        <v>0</v>
      </c>
      <c r="L46" s="14">
        <v>0</v>
      </c>
      <c r="M46" s="15">
        <f t="shared" si="0"/>
        <v>0</v>
      </c>
    </row>
    <row r="47" spans="1:13" ht="15.75">
      <c r="A47" s="16" t="s">
        <v>79</v>
      </c>
      <c r="B47" s="4" t="s">
        <v>80</v>
      </c>
      <c r="C47" s="17">
        <v>0</v>
      </c>
      <c r="D47" s="17">
        <v>0</v>
      </c>
      <c r="E47" s="17">
        <v>0</v>
      </c>
      <c r="F47" s="17">
        <v>0</v>
      </c>
      <c r="G47" s="17">
        <v>0</v>
      </c>
      <c r="H47" s="17">
        <v>0</v>
      </c>
      <c r="I47" s="17">
        <v>0</v>
      </c>
      <c r="J47" s="17">
        <v>0</v>
      </c>
      <c r="K47" s="17">
        <v>0</v>
      </c>
      <c r="L47" s="17">
        <v>0</v>
      </c>
      <c r="M47" s="18">
        <f aca="true" t="shared" si="1" ref="M47:M80">C47+F47</f>
        <v>0</v>
      </c>
    </row>
    <row r="48" spans="1:13" ht="15.75">
      <c r="A48" s="12" t="s">
        <v>81</v>
      </c>
      <c r="B48" s="13" t="s">
        <v>82</v>
      </c>
      <c r="C48" s="14">
        <v>0</v>
      </c>
      <c r="D48" s="14">
        <v>0</v>
      </c>
      <c r="E48" s="14">
        <v>0</v>
      </c>
      <c r="F48" s="14">
        <v>1331047.4</v>
      </c>
      <c r="G48" s="14">
        <v>0</v>
      </c>
      <c r="H48" s="14">
        <v>0</v>
      </c>
      <c r="I48" s="14">
        <v>0</v>
      </c>
      <c r="J48" s="14">
        <v>1331047.4</v>
      </c>
      <c r="K48" s="14">
        <v>0</v>
      </c>
      <c r="L48" s="14">
        <v>0</v>
      </c>
      <c r="M48" s="15">
        <f t="shared" si="1"/>
        <v>1331047.4</v>
      </c>
    </row>
    <row r="49" spans="1:13" ht="31.5">
      <c r="A49" s="16" t="s">
        <v>83</v>
      </c>
      <c r="B49" s="4" t="s">
        <v>84</v>
      </c>
      <c r="C49" s="17">
        <v>0</v>
      </c>
      <c r="D49" s="17">
        <v>0</v>
      </c>
      <c r="E49" s="17">
        <v>0</v>
      </c>
      <c r="F49" s="17">
        <v>1331047.4</v>
      </c>
      <c r="G49" s="17">
        <v>0</v>
      </c>
      <c r="H49" s="17">
        <v>0</v>
      </c>
      <c r="I49" s="17">
        <v>0</v>
      </c>
      <c r="J49" s="17">
        <v>1331047.4</v>
      </c>
      <c r="K49" s="17">
        <v>0</v>
      </c>
      <c r="L49" s="17">
        <v>0</v>
      </c>
      <c r="M49" s="18">
        <f t="shared" si="1"/>
        <v>1331047.4</v>
      </c>
    </row>
    <row r="50" spans="1:13" ht="15.75">
      <c r="A50" s="12" t="s">
        <v>85</v>
      </c>
      <c r="B50" s="13" t="s">
        <v>86</v>
      </c>
      <c r="C50" s="14">
        <v>69680</v>
      </c>
      <c r="D50" s="14">
        <v>0</v>
      </c>
      <c r="E50" s="14">
        <v>0</v>
      </c>
      <c r="F50" s="14">
        <v>108020</v>
      </c>
      <c r="G50" s="14">
        <v>0</v>
      </c>
      <c r="H50" s="14">
        <v>0</v>
      </c>
      <c r="I50" s="14">
        <v>0</v>
      </c>
      <c r="J50" s="14">
        <v>108020</v>
      </c>
      <c r="K50" s="14">
        <v>108020</v>
      </c>
      <c r="L50" s="14">
        <v>10320</v>
      </c>
      <c r="M50" s="15">
        <f t="shared" si="1"/>
        <v>177700</v>
      </c>
    </row>
    <row r="51" spans="1:13" ht="15.75">
      <c r="A51" s="16" t="s">
        <v>87</v>
      </c>
      <c r="B51" s="4" t="s">
        <v>88</v>
      </c>
      <c r="C51" s="17">
        <v>69680</v>
      </c>
      <c r="D51" s="17">
        <v>0</v>
      </c>
      <c r="E51" s="17">
        <v>0</v>
      </c>
      <c r="F51" s="17">
        <v>108020</v>
      </c>
      <c r="G51" s="17">
        <v>0</v>
      </c>
      <c r="H51" s="17">
        <v>0</v>
      </c>
      <c r="I51" s="17">
        <v>0</v>
      </c>
      <c r="J51" s="17">
        <v>108020</v>
      </c>
      <c r="K51" s="17">
        <v>108020</v>
      </c>
      <c r="L51" s="17">
        <v>10320</v>
      </c>
      <c r="M51" s="18">
        <f t="shared" si="1"/>
        <v>177700</v>
      </c>
    </row>
    <row r="52" spans="1:13" ht="31.5">
      <c r="A52" s="12" t="s">
        <v>89</v>
      </c>
      <c r="B52" s="13" t="s">
        <v>90</v>
      </c>
      <c r="C52" s="14">
        <v>121800</v>
      </c>
      <c r="D52" s="14">
        <v>0</v>
      </c>
      <c r="E52" s="14">
        <v>0</v>
      </c>
      <c r="F52" s="14">
        <v>0</v>
      </c>
      <c r="G52" s="14">
        <v>0</v>
      </c>
      <c r="H52" s="14">
        <v>0</v>
      </c>
      <c r="I52" s="14">
        <v>0</v>
      </c>
      <c r="J52" s="14">
        <v>0</v>
      </c>
      <c r="K52" s="14">
        <v>0</v>
      </c>
      <c r="L52" s="14">
        <v>0</v>
      </c>
      <c r="M52" s="15">
        <f t="shared" si="1"/>
        <v>121800</v>
      </c>
    </row>
    <row r="53" spans="1:13" ht="31.5">
      <c r="A53" s="16" t="s">
        <v>91</v>
      </c>
      <c r="B53" s="4" t="s">
        <v>92</v>
      </c>
      <c r="C53" s="17">
        <v>121800</v>
      </c>
      <c r="D53" s="17">
        <v>0</v>
      </c>
      <c r="E53" s="17">
        <v>0</v>
      </c>
      <c r="F53" s="17">
        <v>0</v>
      </c>
      <c r="G53" s="17">
        <v>0</v>
      </c>
      <c r="H53" s="17">
        <v>0</v>
      </c>
      <c r="I53" s="17">
        <v>0</v>
      </c>
      <c r="J53" s="17">
        <v>0</v>
      </c>
      <c r="K53" s="17">
        <v>0</v>
      </c>
      <c r="L53" s="17">
        <v>0</v>
      </c>
      <c r="M53" s="18">
        <f t="shared" si="1"/>
        <v>121800</v>
      </c>
    </row>
    <row r="54" spans="1:13" ht="15.75">
      <c r="A54" s="12" t="s">
        <v>93</v>
      </c>
      <c r="B54" s="13" t="s">
        <v>94</v>
      </c>
      <c r="C54" s="14">
        <v>0</v>
      </c>
      <c r="D54" s="14">
        <v>0</v>
      </c>
      <c r="E54" s="14">
        <v>0</v>
      </c>
      <c r="F54" s="14">
        <v>4000</v>
      </c>
      <c r="G54" s="14">
        <v>4000</v>
      </c>
      <c r="H54" s="14">
        <v>0</v>
      </c>
      <c r="I54" s="14">
        <v>0</v>
      </c>
      <c r="J54" s="14">
        <v>0</v>
      </c>
      <c r="K54" s="14">
        <v>0</v>
      </c>
      <c r="L54" s="14">
        <v>0</v>
      </c>
      <c r="M54" s="15">
        <f t="shared" si="1"/>
        <v>4000</v>
      </c>
    </row>
    <row r="55" spans="1:13" ht="15.75">
      <c r="A55" s="16" t="s">
        <v>95</v>
      </c>
      <c r="B55" s="4" t="s">
        <v>96</v>
      </c>
      <c r="C55" s="17">
        <v>0</v>
      </c>
      <c r="D55" s="17">
        <v>0</v>
      </c>
      <c r="E55" s="17">
        <v>0</v>
      </c>
      <c r="F55" s="17">
        <v>4000</v>
      </c>
      <c r="G55" s="17">
        <v>4000</v>
      </c>
      <c r="H55" s="17">
        <v>0</v>
      </c>
      <c r="I55" s="17">
        <v>0</v>
      </c>
      <c r="J55" s="17">
        <v>0</v>
      </c>
      <c r="K55" s="17">
        <v>0</v>
      </c>
      <c r="L55" s="17">
        <v>0</v>
      </c>
      <c r="M55" s="18">
        <f t="shared" si="1"/>
        <v>4000</v>
      </c>
    </row>
    <row r="56" spans="1:13" ht="15.75">
      <c r="A56" s="12" t="s">
        <v>24</v>
      </c>
      <c r="B56" s="13" t="s">
        <v>25</v>
      </c>
      <c r="C56" s="14">
        <v>23200</v>
      </c>
      <c r="D56" s="14">
        <v>0</v>
      </c>
      <c r="E56" s="14">
        <v>0</v>
      </c>
      <c r="F56" s="14">
        <v>0</v>
      </c>
      <c r="G56" s="14">
        <v>0</v>
      </c>
      <c r="H56" s="14">
        <v>0</v>
      </c>
      <c r="I56" s="14">
        <v>0</v>
      </c>
      <c r="J56" s="14">
        <v>0</v>
      </c>
      <c r="K56" s="14">
        <v>0</v>
      </c>
      <c r="L56" s="14">
        <v>0</v>
      </c>
      <c r="M56" s="15">
        <f t="shared" si="1"/>
        <v>23200</v>
      </c>
    </row>
    <row r="57" spans="1:13" ht="15.75">
      <c r="A57" s="16" t="s">
        <v>26</v>
      </c>
      <c r="B57" s="4" t="s">
        <v>27</v>
      </c>
      <c r="C57" s="17">
        <v>23200</v>
      </c>
      <c r="D57" s="17">
        <v>0</v>
      </c>
      <c r="E57" s="17">
        <v>0</v>
      </c>
      <c r="F57" s="17">
        <v>0</v>
      </c>
      <c r="G57" s="17">
        <v>0</v>
      </c>
      <c r="H57" s="17">
        <v>0</v>
      </c>
      <c r="I57" s="17">
        <v>0</v>
      </c>
      <c r="J57" s="17">
        <v>0</v>
      </c>
      <c r="K57" s="17">
        <v>0</v>
      </c>
      <c r="L57" s="17">
        <v>0</v>
      </c>
      <c r="M57" s="18">
        <f t="shared" si="1"/>
        <v>23200</v>
      </c>
    </row>
    <row r="58" spans="1:13" ht="15.75">
      <c r="A58" s="12" t="s">
        <v>97</v>
      </c>
      <c r="B58" s="13" t="s">
        <v>98</v>
      </c>
      <c r="C58" s="14">
        <v>66092210</v>
      </c>
      <c r="D58" s="14">
        <v>37907252.21</v>
      </c>
      <c r="E58" s="14">
        <v>10498761</v>
      </c>
      <c r="F58" s="14">
        <v>1526362</v>
      </c>
      <c r="G58" s="14">
        <v>836394</v>
      </c>
      <c r="H58" s="14">
        <v>0</v>
      </c>
      <c r="I58" s="14">
        <v>0</v>
      </c>
      <c r="J58" s="14">
        <v>689968</v>
      </c>
      <c r="K58" s="14">
        <v>689968</v>
      </c>
      <c r="L58" s="14">
        <f>L59+L67</f>
        <v>544968</v>
      </c>
      <c r="M58" s="15">
        <f t="shared" si="1"/>
        <v>67618572</v>
      </c>
    </row>
    <row r="59" spans="1:13" ht="15.75">
      <c r="A59" s="12" t="s">
        <v>99</v>
      </c>
      <c r="B59" s="13" t="s">
        <v>100</v>
      </c>
      <c r="C59" s="14">
        <v>66092210</v>
      </c>
      <c r="D59" s="14">
        <v>37907252.21</v>
      </c>
      <c r="E59" s="14">
        <v>10498761</v>
      </c>
      <c r="F59" s="14">
        <v>1511362</v>
      </c>
      <c r="G59" s="14">
        <v>836394</v>
      </c>
      <c r="H59" s="14">
        <v>0</v>
      </c>
      <c r="I59" s="14">
        <v>0</v>
      </c>
      <c r="J59" s="14">
        <v>674968</v>
      </c>
      <c r="K59" s="14">
        <v>674968</v>
      </c>
      <c r="L59" s="14">
        <f>SUM(L60:L66)</f>
        <v>544968</v>
      </c>
      <c r="M59" s="15">
        <f t="shared" si="1"/>
        <v>67603572</v>
      </c>
    </row>
    <row r="60" spans="1:13" ht="31.5">
      <c r="A60" s="16" t="s">
        <v>101</v>
      </c>
      <c r="B60" s="4" t="s">
        <v>102</v>
      </c>
      <c r="C60" s="17">
        <v>63940582.730000004</v>
      </c>
      <c r="D60" s="17">
        <v>36514022.21</v>
      </c>
      <c r="E60" s="17">
        <v>10430261</v>
      </c>
      <c r="F60" s="17">
        <v>1378162</v>
      </c>
      <c r="G60" s="17">
        <v>836394</v>
      </c>
      <c r="H60" s="17">
        <v>0</v>
      </c>
      <c r="I60" s="17">
        <v>0</v>
      </c>
      <c r="J60" s="17">
        <v>541768</v>
      </c>
      <c r="K60" s="17">
        <v>541768</v>
      </c>
      <c r="L60" s="17">
        <v>411768</v>
      </c>
      <c r="M60" s="18">
        <f t="shared" si="1"/>
        <v>65318744.730000004</v>
      </c>
    </row>
    <row r="61" spans="1:13" ht="15.75">
      <c r="A61" s="16" t="s">
        <v>103</v>
      </c>
      <c r="B61" s="4" t="s">
        <v>104</v>
      </c>
      <c r="C61" s="17">
        <v>668632.25</v>
      </c>
      <c r="D61" s="17">
        <v>467050</v>
      </c>
      <c r="E61" s="17">
        <v>5800</v>
      </c>
      <c r="F61" s="17">
        <v>0</v>
      </c>
      <c r="G61" s="17">
        <v>0</v>
      </c>
      <c r="H61" s="17">
        <v>0</v>
      </c>
      <c r="I61" s="17">
        <v>0</v>
      </c>
      <c r="J61" s="17">
        <v>0</v>
      </c>
      <c r="K61" s="17">
        <v>0</v>
      </c>
      <c r="L61" s="17">
        <v>0</v>
      </c>
      <c r="M61" s="18">
        <f t="shared" si="1"/>
        <v>668632.25</v>
      </c>
    </row>
    <row r="62" spans="1:13" ht="15.75">
      <c r="A62" s="16" t="s">
        <v>105</v>
      </c>
      <c r="B62" s="4" t="s">
        <v>106</v>
      </c>
      <c r="C62" s="17">
        <v>711184.15</v>
      </c>
      <c r="D62" s="17">
        <v>448782</v>
      </c>
      <c r="E62" s="17">
        <v>26800</v>
      </c>
      <c r="F62" s="17">
        <v>0</v>
      </c>
      <c r="G62" s="17">
        <v>0</v>
      </c>
      <c r="H62" s="17">
        <v>0</v>
      </c>
      <c r="I62" s="17">
        <v>0</v>
      </c>
      <c r="J62" s="17">
        <v>0</v>
      </c>
      <c r="K62" s="17">
        <v>0</v>
      </c>
      <c r="L62" s="17">
        <v>0</v>
      </c>
      <c r="M62" s="18">
        <f t="shared" si="1"/>
        <v>711184.15</v>
      </c>
    </row>
    <row r="63" spans="1:13" ht="15.75">
      <c r="A63" s="16" t="s">
        <v>107</v>
      </c>
      <c r="B63" s="4" t="s">
        <v>108</v>
      </c>
      <c r="C63" s="17">
        <v>536939.54</v>
      </c>
      <c r="D63" s="17">
        <v>348810</v>
      </c>
      <c r="E63" s="17">
        <v>35900</v>
      </c>
      <c r="F63" s="17">
        <v>0</v>
      </c>
      <c r="G63" s="17">
        <v>0</v>
      </c>
      <c r="H63" s="17">
        <v>0</v>
      </c>
      <c r="I63" s="17">
        <v>0</v>
      </c>
      <c r="J63" s="17">
        <v>0</v>
      </c>
      <c r="K63" s="17">
        <v>0</v>
      </c>
      <c r="L63" s="17">
        <v>0</v>
      </c>
      <c r="M63" s="18">
        <f t="shared" si="1"/>
        <v>536939.54</v>
      </c>
    </row>
    <row r="64" spans="1:13" ht="15.75">
      <c r="A64" s="16" t="s">
        <v>109</v>
      </c>
      <c r="B64" s="4" t="s">
        <v>110</v>
      </c>
      <c r="C64" s="17">
        <v>191431.33</v>
      </c>
      <c r="D64" s="17">
        <v>128588</v>
      </c>
      <c r="E64" s="17">
        <v>0</v>
      </c>
      <c r="F64" s="17">
        <v>0</v>
      </c>
      <c r="G64" s="17">
        <v>0</v>
      </c>
      <c r="H64" s="17">
        <v>0</v>
      </c>
      <c r="I64" s="17">
        <v>0</v>
      </c>
      <c r="J64" s="17">
        <v>0</v>
      </c>
      <c r="K64" s="17">
        <v>0</v>
      </c>
      <c r="L64" s="17">
        <v>0</v>
      </c>
      <c r="M64" s="18">
        <f t="shared" si="1"/>
        <v>191431.33</v>
      </c>
    </row>
    <row r="65" spans="1:13" ht="15.75">
      <c r="A65" s="16" t="s">
        <v>111</v>
      </c>
      <c r="B65" s="4" t="s">
        <v>112</v>
      </c>
      <c r="C65" s="17">
        <v>0</v>
      </c>
      <c r="D65" s="17">
        <v>0</v>
      </c>
      <c r="E65" s="17">
        <v>0</v>
      </c>
      <c r="F65" s="17">
        <v>133200</v>
      </c>
      <c r="G65" s="17">
        <v>0</v>
      </c>
      <c r="H65" s="17">
        <v>0</v>
      </c>
      <c r="I65" s="17">
        <v>0</v>
      </c>
      <c r="J65" s="17">
        <v>133200</v>
      </c>
      <c r="K65" s="17">
        <v>133200</v>
      </c>
      <c r="L65" s="17">
        <v>133200</v>
      </c>
      <c r="M65" s="18">
        <f t="shared" si="1"/>
        <v>133200</v>
      </c>
    </row>
    <row r="66" spans="1:13" ht="31.5">
      <c r="A66" s="16" t="s">
        <v>113</v>
      </c>
      <c r="B66" s="4" t="s">
        <v>114</v>
      </c>
      <c r="C66" s="17">
        <v>43440</v>
      </c>
      <c r="D66" s="17">
        <v>0</v>
      </c>
      <c r="E66" s="17">
        <v>0</v>
      </c>
      <c r="F66" s="17">
        <v>0</v>
      </c>
      <c r="G66" s="17">
        <v>0</v>
      </c>
      <c r="H66" s="17">
        <v>0</v>
      </c>
      <c r="I66" s="17">
        <v>0</v>
      </c>
      <c r="J66" s="17">
        <v>0</v>
      </c>
      <c r="K66" s="17">
        <v>0</v>
      </c>
      <c r="L66" s="17">
        <v>0</v>
      </c>
      <c r="M66" s="18">
        <f t="shared" si="1"/>
        <v>43440</v>
      </c>
    </row>
    <row r="67" spans="1:13" ht="15.75">
      <c r="A67" s="12" t="s">
        <v>77</v>
      </c>
      <c r="B67" s="13" t="s">
        <v>78</v>
      </c>
      <c r="C67" s="14">
        <v>0</v>
      </c>
      <c r="D67" s="14">
        <v>0</v>
      </c>
      <c r="E67" s="14">
        <v>0</v>
      </c>
      <c r="F67" s="14">
        <v>15000</v>
      </c>
      <c r="G67" s="14">
        <v>0</v>
      </c>
      <c r="H67" s="14">
        <v>0</v>
      </c>
      <c r="I67" s="14">
        <v>0</v>
      </c>
      <c r="J67" s="14">
        <v>15000</v>
      </c>
      <c r="K67" s="14">
        <v>15000</v>
      </c>
      <c r="L67" s="14">
        <v>0</v>
      </c>
      <c r="M67" s="15">
        <f t="shared" si="1"/>
        <v>15000</v>
      </c>
    </row>
    <row r="68" spans="1:13" ht="15.75">
      <c r="A68" s="16" t="s">
        <v>79</v>
      </c>
      <c r="B68" s="4" t="s">
        <v>80</v>
      </c>
      <c r="C68" s="17">
        <v>0</v>
      </c>
      <c r="D68" s="17">
        <v>0</v>
      </c>
      <c r="E68" s="17">
        <v>0</v>
      </c>
      <c r="F68" s="17">
        <v>15000</v>
      </c>
      <c r="G68" s="17">
        <v>0</v>
      </c>
      <c r="H68" s="17">
        <v>0</v>
      </c>
      <c r="I68" s="17">
        <v>0</v>
      </c>
      <c r="J68" s="17">
        <v>15000</v>
      </c>
      <c r="K68" s="17">
        <v>15000</v>
      </c>
      <c r="L68" s="17">
        <v>0</v>
      </c>
      <c r="M68" s="18">
        <f t="shared" si="1"/>
        <v>15000</v>
      </c>
    </row>
    <row r="69" spans="1:13" ht="15.75">
      <c r="A69" s="12" t="s">
        <v>115</v>
      </c>
      <c r="B69" s="13" t="s">
        <v>116</v>
      </c>
      <c r="C69" s="14">
        <v>60642487.99999999</v>
      </c>
      <c r="D69" s="14">
        <v>2489790</v>
      </c>
      <c r="E69" s="14">
        <v>105682</v>
      </c>
      <c r="F69" s="14">
        <v>265652</v>
      </c>
      <c r="G69" s="14">
        <v>235100</v>
      </c>
      <c r="H69" s="14">
        <v>0</v>
      </c>
      <c r="I69" s="14">
        <v>0</v>
      </c>
      <c r="J69" s="14">
        <v>30552</v>
      </c>
      <c r="K69" s="14">
        <v>30552</v>
      </c>
      <c r="L69" s="14">
        <v>30552</v>
      </c>
      <c r="M69" s="15">
        <f t="shared" si="1"/>
        <v>60908139.99999999</v>
      </c>
    </row>
    <row r="70" spans="1:13" ht="15.75">
      <c r="A70" s="12" t="s">
        <v>99</v>
      </c>
      <c r="B70" s="13" t="s">
        <v>100</v>
      </c>
      <c r="C70" s="14">
        <v>664200</v>
      </c>
      <c r="D70" s="14">
        <v>0</v>
      </c>
      <c r="E70" s="14">
        <v>0</v>
      </c>
      <c r="F70" s="14">
        <v>0</v>
      </c>
      <c r="G70" s="14">
        <v>0</v>
      </c>
      <c r="H70" s="14">
        <v>0</v>
      </c>
      <c r="I70" s="14">
        <v>0</v>
      </c>
      <c r="J70" s="14">
        <v>0</v>
      </c>
      <c r="K70" s="14">
        <v>0</v>
      </c>
      <c r="L70" s="14">
        <v>0</v>
      </c>
      <c r="M70" s="15">
        <f t="shared" si="1"/>
        <v>664200</v>
      </c>
    </row>
    <row r="71" spans="1:13" ht="15.75">
      <c r="A71" s="16" t="s">
        <v>117</v>
      </c>
      <c r="B71" s="4" t="s">
        <v>118</v>
      </c>
      <c r="C71" s="17">
        <v>664200</v>
      </c>
      <c r="D71" s="17">
        <v>0</v>
      </c>
      <c r="E71" s="17">
        <v>0</v>
      </c>
      <c r="F71" s="17">
        <v>0</v>
      </c>
      <c r="G71" s="17">
        <v>0</v>
      </c>
      <c r="H71" s="17">
        <v>0</v>
      </c>
      <c r="I71" s="17">
        <v>0</v>
      </c>
      <c r="J71" s="17">
        <v>0</v>
      </c>
      <c r="K71" s="17">
        <v>0</v>
      </c>
      <c r="L71" s="17">
        <v>0</v>
      </c>
      <c r="M71" s="18">
        <f t="shared" si="1"/>
        <v>664200</v>
      </c>
    </row>
    <row r="72" spans="1:13" ht="15.75">
      <c r="A72" s="12" t="s">
        <v>45</v>
      </c>
      <c r="B72" s="13" t="s">
        <v>46</v>
      </c>
      <c r="C72" s="14">
        <v>59049487.99999999</v>
      </c>
      <c r="D72" s="14">
        <v>2489790</v>
      </c>
      <c r="E72" s="14">
        <v>105682</v>
      </c>
      <c r="F72" s="14">
        <v>265652</v>
      </c>
      <c r="G72" s="14">
        <v>235100</v>
      </c>
      <c r="H72" s="14">
        <v>0</v>
      </c>
      <c r="I72" s="14">
        <v>0</v>
      </c>
      <c r="J72" s="14">
        <v>30552</v>
      </c>
      <c r="K72" s="14">
        <v>30552</v>
      </c>
      <c r="L72" s="14">
        <v>30552</v>
      </c>
      <c r="M72" s="15">
        <f t="shared" si="1"/>
        <v>59315139.99999999</v>
      </c>
    </row>
    <row r="73" spans="1:13" ht="141.75">
      <c r="A73" s="16" t="s">
        <v>119</v>
      </c>
      <c r="B73" s="4" t="s">
        <v>241</v>
      </c>
      <c r="C73" s="17">
        <v>5410000</v>
      </c>
      <c r="D73" s="17">
        <v>0</v>
      </c>
      <c r="E73" s="17">
        <v>0</v>
      </c>
      <c r="F73" s="17">
        <v>0</v>
      </c>
      <c r="G73" s="17">
        <v>0</v>
      </c>
      <c r="H73" s="17">
        <v>0</v>
      </c>
      <c r="I73" s="17">
        <v>0</v>
      </c>
      <c r="J73" s="17">
        <v>0</v>
      </c>
      <c r="K73" s="17">
        <v>0</v>
      </c>
      <c r="L73" s="17">
        <v>0</v>
      </c>
      <c r="M73" s="18">
        <f t="shared" si="1"/>
        <v>5410000</v>
      </c>
    </row>
    <row r="74" spans="1:13" ht="126">
      <c r="A74" s="16" t="s">
        <v>120</v>
      </c>
      <c r="B74" s="4" t="s">
        <v>240</v>
      </c>
      <c r="C74" s="17">
        <v>609795.36</v>
      </c>
      <c r="D74" s="17">
        <v>0</v>
      </c>
      <c r="E74" s="17">
        <v>0</v>
      </c>
      <c r="F74" s="17">
        <v>0</v>
      </c>
      <c r="G74" s="17">
        <v>0</v>
      </c>
      <c r="H74" s="17">
        <v>0</v>
      </c>
      <c r="I74" s="17">
        <v>0</v>
      </c>
      <c r="J74" s="17">
        <v>0</v>
      </c>
      <c r="K74" s="17">
        <v>0</v>
      </c>
      <c r="L74" s="17">
        <v>0</v>
      </c>
      <c r="M74" s="18">
        <f t="shared" si="1"/>
        <v>609795.36</v>
      </c>
    </row>
    <row r="75" spans="1:13" ht="141.75">
      <c r="A75" s="16" t="s">
        <v>121</v>
      </c>
      <c r="B75" s="8" t="s">
        <v>239</v>
      </c>
      <c r="C75" s="17">
        <v>59648</v>
      </c>
      <c r="D75" s="17">
        <v>0</v>
      </c>
      <c r="E75" s="17">
        <v>0</v>
      </c>
      <c r="F75" s="17">
        <v>30552</v>
      </c>
      <c r="G75" s="17">
        <v>0</v>
      </c>
      <c r="H75" s="17">
        <v>0</v>
      </c>
      <c r="I75" s="17">
        <v>0</v>
      </c>
      <c r="J75" s="17">
        <v>30552</v>
      </c>
      <c r="K75" s="17">
        <v>30552</v>
      </c>
      <c r="L75" s="17">
        <v>30552</v>
      </c>
      <c r="M75" s="18">
        <f t="shared" si="1"/>
        <v>90200</v>
      </c>
    </row>
    <row r="76" spans="1:13" ht="243.75" customHeight="1">
      <c r="A76" s="32" t="s">
        <v>122</v>
      </c>
      <c r="B76" s="7" t="s">
        <v>237</v>
      </c>
      <c r="C76" s="30">
        <v>341400</v>
      </c>
      <c r="D76" s="30">
        <v>0</v>
      </c>
      <c r="E76" s="30">
        <v>0</v>
      </c>
      <c r="F76" s="30">
        <v>0</v>
      </c>
      <c r="G76" s="30">
        <v>0</v>
      </c>
      <c r="H76" s="30">
        <v>0</v>
      </c>
      <c r="I76" s="30">
        <v>0</v>
      </c>
      <c r="J76" s="30">
        <v>0</v>
      </c>
      <c r="K76" s="30">
        <v>0</v>
      </c>
      <c r="L76" s="30">
        <v>0</v>
      </c>
      <c r="M76" s="28">
        <f t="shared" si="1"/>
        <v>341400</v>
      </c>
    </row>
    <row r="77" spans="1:13" ht="166.5" customHeight="1">
      <c r="A77" s="33"/>
      <c r="B77" s="6" t="s">
        <v>238</v>
      </c>
      <c r="C77" s="31"/>
      <c r="D77" s="31"/>
      <c r="E77" s="31"/>
      <c r="F77" s="31"/>
      <c r="G77" s="31"/>
      <c r="H77" s="31"/>
      <c r="I77" s="31"/>
      <c r="J77" s="31"/>
      <c r="K77" s="31"/>
      <c r="L77" s="31"/>
      <c r="M77" s="29"/>
    </row>
    <row r="78" spans="1:13" ht="243" customHeight="1">
      <c r="A78" s="32" t="s">
        <v>123</v>
      </c>
      <c r="B78" s="5" t="s">
        <v>235</v>
      </c>
      <c r="C78" s="30">
        <v>3538.96</v>
      </c>
      <c r="D78" s="30">
        <v>0</v>
      </c>
      <c r="E78" s="30">
        <v>0</v>
      </c>
      <c r="F78" s="30">
        <v>0</v>
      </c>
      <c r="G78" s="30">
        <v>0</v>
      </c>
      <c r="H78" s="30">
        <v>0</v>
      </c>
      <c r="I78" s="30">
        <v>0</v>
      </c>
      <c r="J78" s="30">
        <v>0</v>
      </c>
      <c r="K78" s="30">
        <v>0</v>
      </c>
      <c r="L78" s="30">
        <v>0</v>
      </c>
      <c r="M78" s="28">
        <f t="shared" si="1"/>
        <v>3538.96</v>
      </c>
    </row>
    <row r="79" spans="1:13" ht="37.5" customHeight="1">
      <c r="A79" s="33"/>
      <c r="B79" s="6" t="s">
        <v>236</v>
      </c>
      <c r="C79" s="31"/>
      <c r="D79" s="31"/>
      <c r="E79" s="31"/>
      <c r="F79" s="31"/>
      <c r="G79" s="31"/>
      <c r="H79" s="31"/>
      <c r="I79" s="31"/>
      <c r="J79" s="31"/>
      <c r="K79" s="31"/>
      <c r="L79" s="31"/>
      <c r="M79" s="29"/>
    </row>
    <row r="80" spans="1:13" ht="63">
      <c r="A80" s="16" t="s">
        <v>124</v>
      </c>
      <c r="B80" s="4" t="s">
        <v>125</v>
      </c>
      <c r="C80" s="17">
        <v>833500</v>
      </c>
      <c r="D80" s="17">
        <v>0</v>
      </c>
      <c r="E80" s="17">
        <v>0</v>
      </c>
      <c r="F80" s="17">
        <v>0</v>
      </c>
      <c r="G80" s="17">
        <v>0</v>
      </c>
      <c r="H80" s="17">
        <v>0</v>
      </c>
      <c r="I80" s="17">
        <v>0</v>
      </c>
      <c r="J80" s="17">
        <v>0</v>
      </c>
      <c r="K80" s="17">
        <v>0</v>
      </c>
      <c r="L80" s="17">
        <v>0</v>
      </c>
      <c r="M80" s="18">
        <f t="shared" si="1"/>
        <v>833500</v>
      </c>
    </row>
    <row r="81" spans="1:13" ht="63">
      <c r="A81" s="16" t="s">
        <v>126</v>
      </c>
      <c r="B81" s="4" t="s">
        <v>127</v>
      </c>
      <c r="C81" s="17">
        <v>578900</v>
      </c>
      <c r="D81" s="17">
        <v>0</v>
      </c>
      <c r="E81" s="17">
        <v>0</v>
      </c>
      <c r="F81" s="17">
        <v>0</v>
      </c>
      <c r="G81" s="17">
        <v>0</v>
      </c>
      <c r="H81" s="17">
        <v>0</v>
      </c>
      <c r="I81" s="17">
        <v>0</v>
      </c>
      <c r="J81" s="17">
        <v>0</v>
      </c>
      <c r="K81" s="17">
        <v>0</v>
      </c>
      <c r="L81" s="17">
        <v>0</v>
      </c>
      <c r="M81" s="18">
        <f aca="true" t="shared" si="2" ref="M81:M112">C81+F81</f>
        <v>578900</v>
      </c>
    </row>
    <row r="82" spans="1:13" ht="47.25">
      <c r="A82" s="16" t="s">
        <v>128</v>
      </c>
      <c r="B82" s="4" t="s">
        <v>129</v>
      </c>
      <c r="C82" s="17">
        <v>22500</v>
      </c>
      <c r="D82" s="17">
        <v>0</v>
      </c>
      <c r="E82" s="17">
        <v>0</v>
      </c>
      <c r="F82" s="17">
        <v>0</v>
      </c>
      <c r="G82" s="17">
        <v>0</v>
      </c>
      <c r="H82" s="17">
        <v>0</v>
      </c>
      <c r="I82" s="17">
        <v>0</v>
      </c>
      <c r="J82" s="17">
        <v>0</v>
      </c>
      <c r="K82" s="17">
        <v>0</v>
      </c>
      <c r="L82" s="17">
        <v>0</v>
      </c>
      <c r="M82" s="18">
        <f t="shared" si="2"/>
        <v>22500</v>
      </c>
    </row>
    <row r="83" spans="1:13" ht="110.25">
      <c r="A83" s="16" t="s">
        <v>130</v>
      </c>
      <c r="B83" s="4" t="s">
        <v>234</v>
      </c>
      <c r="C83" s="17">
        <v>608500</v>
      </c>
      <c r="D83" s="17">
        <v>0</v>
      </c>
      <c r="E83" s="17">
        <v>0</v>
      </c>
      <c r="F83" s="17">
        <v>0</v>
      </c>
      <c r="G83" s="17">
        <v>0</v>
      </c>
      <c r="H83" s="17">
        <v>0</v>
      </c>
      <c r="I83" s="17">
        <v>0</v>
      </c>
      <c r="J83" s="17">
        <v>0</v>
      </c>
      <c r="K83" s="17">
        <v>0</v>
      </c>
      <c r="L83" s="17">
        <v>0</v>
      </c>
      <c r="M83" s="18">
        <f t="shared" si="2"/>
        <v>608500</v>
      </c>
    </row>
    <row r="84" spans="1:13" ht="110.25">
      <c r="A84" s="16" t="s">
        <v>131</v>
      </c>
      <c r="B84" s="4" t="s">
        <v>233</v>
      </c>
      <c r="C84" s="17">
        <v>66100</v>
      </c>
      <c r="D84" s="17">
        <v>0</v>
      </c>
      <c r="E84" s="17">
        <v>0</v>
      </c>
      <c r="F84" s="17">
        <v>0</v>
      </c>
      <c r="G84" s="17">
        <v>0</v>
      </c>
      <c r="H84" s="17">
        <v>0</v>
      </c>
      <c r="I84" s="17">
        <v>0</v>
      </c>
      <c r="J84" s="17">
        <v>0</v>
      </c>
      <c r="K84" s="17">
        <v>0</v>
      </c>
      <c r="L84" s="17">
        <v>0</v>
      </c>
      <c r="M84" s="18">
        <f t="shared" si="2"/>
        <v>66100</v>
      </c>
    </row>
    <row r="85" spans="1:13" ht="15.75">
      <c r="A85" s="16" t="s">
        <v>132</v>
      </c>
      <c r="B85" s="4" t="s">
        <v>133</v>
      </c>
      <c r="C85" s="17">
        <v>199500</v>
      </c>
      <c r="D85" s="17">
        <v>0</v>
      </c>
      <c r="E85" s="17">
        <v>0</v>
      </c>
      <c r="F85" s="17">
        <v>0</v>
      </c>
      <c r="G85" s="17">
        <v>0</v>
      </c>
      <c r="H85" s="17">
        <v>0</v>
      </c>
      <c r="I85" s="17">
        <v>0</v>
      </c>
      <c r="J85" s="17">
        <v>0</v>
      </c>
      <c r="K85" s="17">
        <v>0</v>
      </c>
      <c r="L85" s="17">
        <v>0</v>
      </c>
      <c r="M85" s="18">
        <f t="shared" si="2"/>
        <v>199500</v>
      </c>
    </row>
    <row r="86" spans="1:13" ht="78.75">
      <c r="A86" s="16" t="s">
        <v>134</v>
      </c>
      <c r="B86" s="4" t="s">
        <v>232</v>
      </c>
      <c r="C86" s="17">
        <v>325000</v>
      </c>
      <c r="D86" s="17">
        <v>0</v>
      </c>
      <c r="E86" s="17">
        <v>0</v>
      </c>
      <c r="F86" s="17">
        <v>0</v>
      </c>
      <c r="G86" s="17">
        <v>0</v>
      </c>
      <c r="H86" s="17">
        <v>0</v>
      </c>
      <c r="I86" s="17">
        <v>0</v>
      </c>
      <c r="J86" s="17">
        <v>0</v>
      </c>
      <c r="K86" s="17">
        <v>0</v>
      </c>
      <c r="L86" s="17">
        <v>0</v>
      </c>
      <c r="M86" s="18">
        <f t="shared" si="2"/>
        <v>325000</v>
      </c>
    </row>
    <row r="87" spans="1:13" ht="78.75">
      <c r="A87" s="16" t="s">
        <v>135</v>
      </c>
      <c r="B87" s="4" t="s">
        <v>231</v>
      </c>
      <c r="C87" s="17">
        <v>59000</v>
      </c>
      <c r="D87" s="17">
        <v>0</v>
      </c>
      <c r="E87" s="17">
        <v>0</v>
      </c>
      <c r="F87" s="17">
        <v>0</v>
      </c>
      <c r="G87" s="17">
        <v>0</v>
      </c>
      <c r="H87" s="17">
        <v>0</v>
      </c>
      <c r="I87" s="17">
        <v>0</v>
      </c>
      <c r="J87" s="17">
        <v>0</v>
      </c>
      <c r="K87" s="17">
        <v>0</v>
      </c>
      <c r="L87" s="17">
        <v>0</v>
      </c>
      <c r="M87" s="18">
        <f t="shared" si="2"/>
        <v>59000</v>
      </c>
    </row>
    <row r="88" spans="1:13" ht="15.75">
      <c r="A88" s="16" t="s">
        <v>136</v>
      </c>
      <c r="B88" s="4" t="s">
        <v>137</v>
      </c>
      <c r="C88" s="17">
        <v>452500</v>
      </c>
      <c r="D88" s="17">
        <v>0</v>
      </c>
      <c r="E88" s="17">
        <v>0</v>
      </c>
      <c r="F88" s="17">
        <v>0</v>
      </c>
      <c r="G88" s="17">
        <v>0</v>
      </c>
      <c r="H88" s="17">
        <v>0</v>
      </c>
      <c r="I88" s="17">
        <v>0</v>
      </c>
      <c r="J88" s="17">
        <v>0</v>
      </c>
      <c r="K88" s="17">
        <v>0</v>
      </c>
      <c r="L88" s="17">
        <v>0</v>
      </c>
      <c r="M88" s="18">
        <f t="shared" si="2"/>
        <v>452500</v>
      </c>
    </row>
    <row r="89" spans="1:13" ht="15.75">
      <c r="A89" s="16" t="s">
        <v>138</v>
      </c>
      <c r="B89" s="4" t="s">
        <v>139</v>
      </c>
      <c r="C89" s="17">
        <v>7376206.06</v>
      </c>
      <c r="D89" s="17">
        <v>0</v>
      </c>
      <c r="E89" s="17">
        <v>0</v>
      </c>
      <c r="F89" s="17">
        <v>0</v>
      </c>
      <c r="G89" s="17">
        <v>0</v>
      </c>
      <c r="H89" s="17">
        <v>0</v>
      </c>
      <c r="I89" s="17">
        <v>0</v>
      </c>
      <c r="J89" s="17">
        <v>0</v>
      </c>
      <c r="K89" s="17">
        <v>0</v>
      </c>
      <c r="L89" s="17">
        <v>0</v>
      </c>
      <c r="M89" s="18">
        <f t="shared" si="2"/>
        <v>7376206.06</v>
      </c>
    </row>
    <row r="90" spans="1:13" ht="15.75">
      <c r="A90" s="16" t="s">
        <v>140</v>
      </c>
      <c r="B90" s="4" t="s">
        <v>141</v>
      </c>
      <c r="C90" s="17">
        <v>16200000</v>
      </c>
      <c r="D90" s="17">
        <v>0</v>
      </c>
      <c r="E90" s="17">
        <v>0</v>
      </c>
      <c r="F90" s="17">
        <v>0</v>
      </c>
      <c r="G90" s="17">
        <v>0</v>
      </c>
      <c r="H90" s="17">
        <v>0</v>
      </c>
      <c r="I90" s="17">
        <v>0</v>
      </c>
      <c r="J90" s="17">
        <v>0</v>
      </c>
      <c r="K90" s="17">
        <v>0</v>
      </c>
      <c r="L90" s="17">
        <v>0</v>
      </c>
      <c r="M90" s="18">
        <f t="shared" si="2"/>
        <v>16200000</v>
      </c>
    </row>
    <row r="91" spans="1:13" ht="15.75">
      <c r="A91" s="16" t="s">
        <v>142</v>
      </c>
      <c r="B91" s="4" t="s">
        <v>143</v>
      </c>
      <c r="C91" s="17">
        <v>3024000</v>
      </c>
      <c r="D91" s="17">
        <v>0</v>
      </c>
      <c r="E91" s="17">
        <v>0</v>
      </c>
      <c r="F91" s="17">
        <v>0</v>
      </c>
      <c r="G91" s="17">
        <v>0</v>
      </c>
      <c r="H91" s="17">
        <v>0</v>
      </c>
      <c r="I91" s="17">
        <v>0</v>
      </c>
      <c r="J91" s="17">
        <v>0</v>
      </c>
      <c r="K91" s="17">
        <v>0</v>
      </c>
      <c r="L91" s="17">
        <v>0</v>
      </c>
      <c r="M91" s="18">
        <f t="shared" si="2"/>
        <v>3024000</v>
      </c>
    </row>
    <row r="92" spans="1:13" ht="15.75">
      <c r="A92" s="16" t="s">
        <v>144</v>
      </c>
      <c r="B92" s="4" t="s">
        <v>145</v>
      </c>
      <c r="C92" s="17">
        <v>4049500</v>
      </c>
      <c r="D92" s="17">
        <v>0</v>
      </c>
      <c r="E92" s="17">
        <v>0</v>
      </c>
      <c r="F92" s="17">
        <v>0</v>
      </c>
      <c r="G92" s="17">
        <v>0</v>
      </c>
      <c r="H92" s="17">
        <v>0</v>
      </c>
      <c r="I92" s="17">
        <v>0</v>
      </c>
      <c r="J92" s="17">
        <v>0</v>
      </c>
      <c r="K92" s="17">
        <v>0</v>
      </c>
      <c r="L92" s="17">
        <v>0</v>
      </c>
      <c r="M92" s="18">
        <f t="shared" si="2"/>
        <v>4049500</v>
      </c>
    </row>
    <row r="93" spans="1:13" ht="15.75">
      <c r="A93" s="16" t="s">
        <v>146</v>
      </c>
      <c r="B93" s="4" t="s">
        <v>147</v>
      </c>
      <c r="C93" s="17">
        <v>848000.58</v>
      </c>
      <c r="D93" s="17">
        <v>0</v>
      </c>
      <c r="E93" s="17">
        <v>0</v>
      </c>
      <c r="F93" s="17">
        <v>0</v>
      </c>
      <c r="G93" s="17">
        <v>0</v>
      </c>
      <c r="H93" s="17">
        <v>0</v>
      </c>
      <c r="I93" s="17">
        <v>0</v>
      </c>
      <c r="J93" s="17">
        <v>0</v>
      </c>
      <c r="K93" s="17">
        <v>0</v>
      </c>
      <c r="L93" s="17">
        <v>0</v>
      </c>
      <c r="M93" s="18">
        <f t="shared" si="2"/>
        <v>848000.58</v>
      </c>
    </row>
    <row r="94" spans="1:13" ht="15.75">
      <c r="A94" s="16" t="s">
        <v>148</v>
      </c>
      <c r="B94" s="4" t="s">
        <v>149</v>
      </c>
      <c r="C94" s="17">
        <v>100000</v>
      </c>
      <c r="D94" s="17">
        <v>0</v>
      </c>
      <c r="E94" s="17">
        <v>0</v>
      </c>
      <c r="F94" s="17">
        <v>0</v>
      </c>
      <c r="G94" s="17">
        <v>0</v>
      </c>
      <c r="H94" s="17">
        <v>0</v>
      </c>
      <c r="I94" s="17">
        <v>0</v>
      </c>
      <c r="J94" s="17">
        <v>0</v>
      </c>
      <c r="K94" s="17">
        <v>0</v>
      </c>
      <c r="L94" s="17">
        <v>0</v>
      </c>
      <c r="M94" s="18">
        <f t="shared" si="2"/>
        <v>100000</v>
      </c>
    </row>
    <row r="95" spans="1:13" ht="15.75">
      <c r="A95" s="16" t="s">
        <v>150</v>
      </c>
      <c r="B95" s="4" t="s">
        <v>151</v>
      </c>
      <c r="C95" s="17">
        <v>3826293.36</v>
      </c>
      <c r="D95" s="17">
        <v>0</v>
      </c>
      <c r="E95" s="17">
        <v>0</v>
      </c>
      <c r="F95" s="17">
        <v>0</v>
      </c>
      <c r="G95" s="17">
        <v>0</v>
      </c>
      <c r="H95" s="17">
        <v>0</v>
      </c>
      <c r="I95" s="17">
        <v>0</v>
      </c>
      <c r="J95" s="17">
        <v>0</v>
      </c>
      <c r="K95" s="17">
        <v>0</v>
      </c>
      <c r="L95" s="17">
        <v>0</v>
      </c>
      <c r="M95" s="18">
        <f t="shared" si="2"/>
        <v>3826293.36</v>
      </c>
    </row>
    <row r="96" spans="1:13" ht="31.5">
      <c r="A96" s="16" t="s">
        <v>152</v>
      </c>
      <c r="B96" s="4" t="s">
        <v>153</v>
      </c>
      <c r="C96" s="17">
        <v>2484100</v>
      </c>
      <c r="D96" s="17">
        <v>0</v>
      </c>
      <c r="E96" s="17">
        <v>0</v>
      </c>
      <c r="F96" s="17">
        <v>0</v>
      </c>
      <c r="G96" s="17">
        <v>0</v>
      </c>
      <c r="H96" s="17">
        <v>0</v>
      </c>
      <c r="I96" s="17">
        <v>0</v>
      </c>
      <c r="J96" s="17">
        <v>0</v>
      </c>
      <c r="K96" s="17">
        <v>0</v>
      </c>
      <c r="L96" s="17">
        <v>0</v>
      </c>
      <c r="M96" s="18">
        <f t="shared" si="2"/>
        <v>2484100</v>
      </c>
    </row>
    <row r="97" spans="1:13" ht="31.5">
      <c r="A97" s="16" t="s">
        <v>154</v>
      </c>
      <c r="B97" s="4" t="s">
        <v>155</v>
      </c>
      <c r="C97" s="17">
        <v>541900</v>
      </c>
      <c r="D97" s="17">
        <v>0</v>
      </c>
      <c r="E97" s="17">
        <v>0</v>
      </c>
      <c r="F97" s="17">
        <v>0</v>
      </c>
      <c r="G97" s="17">
        <v>0</v>
      </c>
      <c r="H97" s="17">
        <v>0</v>
      </c>
      <c r="I97" s="17">
        <v>0</v>
      </c>
      <c r="J97" s="17">
        <v>0</v>
      </c>
      <c r="K97" s="17">
        <v>0</v>
      </c>
      <c r="L97" s="17">
        <v>0</v>
      </c>
      <c r="M97" s="18">
        <f t="shared" si="2"/>
        <v>541900</v>
      </c>
    </row>
    <row r="98" spans="1:13" ht="15.75">
      <c r="A98" s="16" t="s">
        <v>156</v>
      </c>
      <c r="B98" s="4" t="s">
        <v>157</v>
      </c>
      <c r="C98" s="17">
        <v>5965.68</v>
      </c>
      <c r="D98" s="17">
        <v>0</v>
      </c>
      <c r="E98" s="17">
        <v>0</v>
      </c>
      <c r="F98" s="17">
        <v>0</v>
      </c>
      <c r="G98" s="17">
        <v>0</v>
      </c>
      <c r="H98" s="17">
        <v>0</v>
      </c>
      <c r="I98" s="17">
        <v>0</v>
      </c>
      <c r="J98" s="17">
        <v>0</v>
      </c>
      <c r="K98" s="17">
        <v>0</v>
      </c>
      <c r="L98" s="17">
        <v>0</v>
      </c>
      <c r="M98" s="18">
        <f t="shared" si="2"/>
        <v>5965.68</v>
      </c>
    </row>
    <row r="99" spans="1:13" ht="15.75">
      <c r="A99" s="16" t="s">
        <v>158</v>
      </c>
      <c r="B99" s="4" t="s">
        <v>159</v>
      </c>
      <c r="C99" s="17">
        <v>34100</v>
      </c>
      <c r="D99" s="17">
        <v>0</v>
      </c>
      <c r="E99" s="17">
        <v>0</v>
      </c>
      <c r="F99" s="17">
        <v>0</v>
      </c>
      <c r="G99" s="17">
        <v>0</v>
      </c>
      <c r="H99" s="17">
        <v>0</v>
      </c>
      <c r="I99" s="17">
        <v>0</v>
      </c>
      <c r="J99" s="17">
        <v>0</v>
      </c>
      <c r="K99" s="17">
        <v>0</v>
      </c>
      <c r="L99" s="17">
        <v>0</v>
      </c>
      <c r="M99" s="18">
        <f t="shared" si="2"/>
        <v>34100</v>
      </c>
    </row>
    <row r="100" spans="1:13" ht="15.75">
      <c r="A100" s="16" t="s">
        <v>160</v>
      </c>
      <c r="B100" s="4" t="s">
        <v>161</v>
      </c>
      <c r="C100" s="17">
        <v>51600</v>
      </c>
      <c r="D100" s="17">
        <v>0</v>
      </c>
      <c r="E100" s="17">
        <v>0</v>
      </c>
      <c r="F100" s="17">
        <v>0</v>
      </c>
      <c r="G100" s="17">
        <v>0</v>
      </c>
      <c r="H100" s="17">
        <v>0</v>
      </c>
      <c r="I100" s="17">
        <v>0</v>
      </c>
      <c r="J100" s="17">
        <v>0</v>
      </c>
      <c r="K100" s="17">
        <v>0</v>
      </c>
      <c r="L100" s="17">
        <v>0</v>
      </c>
      <c r="M100" s="18">
        <f t="shared" si="2"/>
        <v>51600</v>
      </c>
    </row>
    <row r="101" spans="1:13" ht="15.75">
      <c r="A101" s="16" t="s">
        <v>162</v>
      </c>
      <c r="B101" s="4" t="s">
        <v>163</v>
      </c>
      <c r="C101" s="17">
        <v>3698240</v>
      </c>
      <c r="D101" s="17">
        <v>2489790</v>
      </c>
      <c r="E101" s="17">
        <v>105682</v>
      </c>
      <c r="F101" s="17">
        <v>235100</v>
      </c>
      <c r="G101" s="17">
        <v>235100</v>
      </c>
      <c r="H101" s="17">
        <v>0</v>
      </c>
      <c r="I101" s="17">
        <v>0</v>
      </c>
      <c r="J101" s="17">
        <v>0</v>
      </c>
      <c r="K101" s="17">
        <v>0</v>
      </c>
      <c r="L101" s="17">
        <v>0</v>
      </c>
      <c r="M101" s="18">
        <f t="shared" si="2"/>
        <v>3933340</v>
      </c>
    </row>
    <row r="102" spans="1:13" ht="47.25">
      <c r="A102" s="16" t="s">
        <v>164</v>
      </c>
      <c r="B102" s="4" t="s">
        <v>165</v>
      </c>
      <c r="C102" s="17">
        <v>283700</v>
      </c>
      <c r="D102" s="17">
        <v>0</v>
      </c>
      <c r="E102" s="17">
        <v>0</v>
      </c>
      <c r="F102" s="17">
        <v>0</v>
      </c>
      <c r="G102" s="17">
        <v>0</v>
      </c>
      <c r="H102" s="17">
        <v>0</v>
      </c>
      <c r="I102" s="17">
        <v>0</v>
      </c>
      <c r="J102" s="17">
        <v>0</v>
      </c>
      <c r="K102" s="17">
        <v>0</v>
      </c>
      <c r="L102" s="17">
        <v>0</v>
      </c>
      <c r="M102" s="18">
        <f t="shared" si="2"/>
        <v>283700</v>
      </c>
    </row>
    <row r="103" spans="1:13" ht="15.75">
      <c r="A103" s="16" t="s">
        <v>166</v>
      </c>
      <c r="B103" s="4" t="s">
        <v>167</v>
      </c>
      <c r="C103" s="17">
        <v>60000</v>
      </c>
      <c r="D103" s="17">
        <v>0</v>
      </c>
      <c r="E103" s="17">
        <v>0</v>
      </c>
      <c r="F103" s="17">
        <v>0</v>
      </c>
      <c r="G103" s="17">
        <v>0</v>
      </c>
      <c r="H103" s="17">
        <v>0</v>
      </c>
      <c r="I103" s="17">
        <v>0</v>
      </c>
      <c r="J103" s="17">
        <v>0</v>
      </c>
      <c r="K103" s="17">
        <v>0</v>
      </c>
      <c r="L103" s="17">
        <v>0</v>
      </c>
      <c r="M103" s="18">
        <f t="shared" si="2"/>
        <v>60000</v>
      </c>
    </row>
    <row r="104" spans="1:13" ht="15.75">
      <c r="A104" s="16" t="s">
        <v>168</v>
      </c>
      <c r="B104" s="4" t="s">
        <v>169</v>
      </c>
      <c r="C104" s="17">
        <v>6896000</v>
      </c>
      <c r="D104" s="17">
        <v>0</v>
      </c>
      <c r="E104" s="17">
        <v>0</v>
      </c>
      <c r="F104" s="17">
        <v>0</v>
      </c>
      <c r="G104" s="17">
        <v>0</v>
      </c>
      <c r="H104" s="17">
        <v>0</v>
      </c>
      <c r="I104" s="17">
        <v>0</v>
      </c>
      <c r="J104" s="17">
        <v>0</v>
      </c>
      <c r="K104" s="17">
        <v>0</v>
      </c>
      <c r="L104" s="17">
        <v>0</v>
      </c>
      <c r="M104" s="18">
        <f t="shared" si="2"/>
        <v>6896000</v>
      </c>
    </row>
    <row r="105" spans="1:13" ht="15.75">
      <c r="A105" s="12" t="s">
        <v>81</v>
      </c>
      <c r="B105" s="13" t="s">
        <v>82</v>
      </c>
      <c r="C105" s="14">
        <v>928800</v>
      </c>
      <c r="D105" s="14">
        <v>0</v>
      </c>
      <c r="E105" s="14">
        <v>0</v>
      </c>
      <c r="F105" s="14">
        <v>0</v>
      </c>
      <c r="G105" s="14">
        <v>0</v>
      </c>
      <c r="H105" s="14">
        <v>0</v>
      </c>
      <c r="I105" s="14">
        <v>0</v>
      </c>
      <c r="J105" s="14">
        <v>0</v>
      </c>
      <c r="K105" s="14">
        <v>0</v>
      </c>
      <c r="L105" s="14">
        <v>0</v>
      </c>
      <c r="M105" s="15">
        <f t="shared" si="2"/>
        <v>928800</v>
      </c>
    </row>
    <row r="106" spans="1:13" ht="31.5">
      <c r="A106" s="16" t="s">
        <v>170</v>
      </c>
      <c r="B106" s="4" t="s">
        <v>171</v>
      </c>
      <c r="C106" s="17">
        <v>928800</v>
      </c>
      <c r="D106" s="17">
        <v>0</v>
      </c>
      <c r="E106" s="17">
        <v>0</v>
      </c>
      <c r="F106" s="17">
        <v>0</v>
      </c>
      <c r="G106" s="17">
        <v>0</v>
      </c>
      <c r="H106" s="17">
        <v>0</v>
      </c>
      <c r="I106" s="17">
        <v>0</v>
      </c>
      <c r="J106" s="17">
        <v>0</v>
      </c>
      <c r="K106" s="17">
        <v>0</v>
      </c>
      <c r="L106" s="17">
        <v>0</v>
      </c>
      <c r="M106" s="18">
        <f t="shared" si="2"/>
        <v>928800</v>
      </c>
    </row>
    <row r="107" spans="1:13" ht="15.75">
      <c r="A107" s="12" t="s">
        <v>172</v>
      </c>
      <c r="B107" s="13" t="s">
        <v>173</v>
      </c>
      <c r="C107" s="14">
        <v>27000</v>
      </c>
      <c r="D107" s="14">
        <v>0</v>
      </c>
      <c r="E107" s="14">
        <v>0</v>
      </c>
      <c r="F107" s="14">
        <v>0</v>
      </c>
      <c r="G107" s="14">
        <v>0</v>
      </c>
      <c r="H107" s="14">
        <v>0</v>
      </c>
      <c r="I107" s="14">
        <v>0</v>
      </c>
      <c r="J107" s="14">
        <v>0</v>
      </c>
      <c r="K107" s="14">
        <v>0</v>
      </c>
      <c r="L107" s="14">
        <v>0</v>
      </c>
      <c r="M107" s="15">
        <f t="shared" si="2"/>
        <v>27000</v>
      </c>
    </row>
    <row r="108" spans="1:13" ht="15.75">
      <c r="A108" s="12" t="s">
        <v>45</v>
      </c>
      <c r="B108" s="13" t="s">
        <v>46</v>
      </c>
      <c r="C108" s="14">
        <v>27000</v>
      </c>
      <c r="D108" s="14">
        <v>0</v>
      </c>
      <c r="E108" s="14">
        <v>0</v>
      </c>
      <c r="F108" s="14">
        <v>0</v>
      </c>
      <c r="G108" s="14">
        <v>0</v>
      </c>
      <c r="H108" s="14">
        <v>0</v>
      </c>
      <c r="I108" s="14">
        <v>0</v>
      </c>
      <c r="J108" s="14">
        <v>0</v>
      </c>
      <c r="K108" s="14">
        <v>0</v>
      </c>
      <c r="L108" s="14">
        <v>0</v>
      </c>
      <c r="M108" s="15">
        <f t="shared" si="2"/>
        <v>27000</v>
      </c>
    </row>
    <row r="109" spans="1:13" ht="15.75">
      <c r="A109" s="16" t="s">
        <v>174</v>
      </c>
      <c r="B109" s="4" t="s">
        <v>175</v>
      </c>
      <c r="C109" s="17">
        <v>27000</v>
      </c>
      <c r="D109" s="17">
        <v>0</v>
      </c>
      <c r="E109" s="17">
        <v>0</v>
      </c>
      <c r="F109" s="17">
        <v>0</v>
      </c>
      <c r="G109" s="17">
        <v>0</v>
      </c>
      <c r="H109" s="17">
        <v>0</v>
      </c>
      <c r="I109" s="17">
        <v>0</v>
      </c>
      <c r="J109" s="17">
        <v>0</v>
      </c>
      <c r="K109" s="17">
        <v>0</v>
      </c>
      <c r="L109" s="17">
        <v>0</v>
      </c>
      <c r="M109" s="18">
        <f t="shared" si="2"/>
        <v>27000</v>
      </c>
    </row>
    <row r="110" spans="1:13" ht="63">
      <c r="A110" s="12" t="s">
        <v>176</v>
      </c>
      <c r="B110" s="13" t="s">
        <v>177</v>
      </c>
      <c r="C110" s="14">
        <v>5888154</v>
      </c>
      <c r="D110" s="14">
        <v>3722615</v>
      </c>
      <c r="E110" s="14">
        <v>576280</v>
      </c>
      <c r="F110" s="14">
        <v>69850</v>
      </c>
      <c r="G110" s="14">
        <v>17490</v>
      </c>
      <c r="H110" s="14">
        <v>0</v>
      </c>
      <c r="I110" s="14">
        <v>0</v>
      </c>
      <c r="J110" s="14">
        <v>52360</v>
      </c>
      <c r="K110" s="14">
        <v>22160</v>
      </c>
      <c r="L110" s="14">
        <f>L111</f>
        <v>17160</v>
      </c>
      <c r="M110" s="15">
        <f t="shared" si="2"/>
        <v>5958004</v>
      </c>
    </row>
    <row r="111" spans="1:13" ht="15.75">
      <c r="A111" s="12" t="s">
        <v>178</v>
      </c>
      <c r="B111" s="13" t="s">
        <v>179</v>
      </c>
      <c r="C111" s="14">
        <v>5878154</v>
      </c>
      <c r="D111" s="14">
        <v>3722615</v>
      </c>
      <c r="E111" s="14">
        <v>576280</v>
      </c>
      <c r="F111" s="14">
        <v>69850</v>
      </c>
      <c r="G111" s="14">
        <v>17490</v>
      </c>
      <c r="H111" s="14">
        <v>0</v>
      </c>
      <c r="I111" s="14">
        <v>0</v>
      </c>
      <c r="J111" s="14">
        <v>52360</v>
      </c>
      <c r="K111" s="14">
        <v>22160</v>
      </c>
      <c r="L111" s="14">
        <f>SUM(L112:L117)</f>
        <v>17160</v>
      </c>
      <c r="M111" s="15">
        <f t="shared" si="2"/>
        <v>5948004</v>
      </c>
    </row>
    <row r="112" spans="1:13" ht="15.75">
      <c r="A112" s="16" t="s">
        <v>180</v>
      </c>
      <c r="B112" s="4" t="s">
        <v>181</v>
      </c>
      <c r="C112" s="17">
        <v>63844</v>
      </c>
      <c r="D112" s="17">
        <v>0</v>
      </c>
      <c r="E112" s="17">
        <v>0</v>
      </c>
      <c r="F112" s="17">
        <v>0</v>
      </c>
      <c r="G112" s="17">
        <v>0</v>
      </c>
      <c r="H112" s="17">
        <v>0</v>
      </c>
      <c r="I112" s="17">
        <v>0</v>
      </c>
      <c r="J112" s="17">
        <v>0</v>
      </c>
      <c r="K112" s="17">
        <v>0</v>
      </c>
      <c r="L112" s="17">
        <v>0</v>
      </c>
      <c r="M112" s="18">
        <f t="shared" si="2"/>
        <v>63844</v>
      </c>
    </row>
    <row r="113" spans="1:13" ht="15.75">
      <c r="A113" s="16" t="s">
        <v>182</v>
      </c>
      <c r="B113" s="4" t="s">
        <v>183</v>
      </c>
      <c r="C113" s="17">
        <v>3145112</v>
      </c>
      <c r="D113" s="17">
        <v>2104574</v>
      </c>
      <c r="E113" s="17">
        <v>204230</v>
      </c>
      <c r="F113" s="17">
        <v>22100</v>
      </c>
      <c r="G113" s="17">
        <v>0</v>
      </c>
      <c r="H113" s="17">
        <v>0</v>
      </c>
      <c r="I113" s="17">
        <v>0</v>
      </c>
      <c r="J113" s="17">
        <v>22100</v>
      </c>
      <c r="K113" s="17">
        <v>22100</v>
      </c>
      <c r="L113" s="17">
        <v>17100</v>
      </c>
      <c r="M113" s="18">
        <f aca="true" t="shared" si="3" ref="M113:M135">C113+F113</f>
        <v>3167212</v>
      </c>
    </row>
    <row r="114" spans="1:13" ht="15.75">
      <c r="A114" s="16" t="s">
        <v>184</v>
      </c>
      <c r="B114" s="4" t="s">
        <v>185</v>
      </c>
      <c r="C114" s="17">
        <v>11900</v>
      </c>
      <c r="D114" s="17">
        <v>8473</v>
      </c>
      <c r="E114" s="17">
        <v>230</v>
      </c>
      <c r="F114" s="17">
        <v>0</v>
      </c>
      <c r="G114" s="17">
        <v>0</v>
      </c>
      <c r="H114" s="17">
        <v>0</v>
      </c>
      <c r="I114" s="17">
        <v>0</v>
      </c>
      <c r="J114" s="17">
        <v>0</v>
      </c>
      <c r="K114" s="17">
        <v>0</v>
      </c>
      <c r="L114" s="17">
        <v>0</v>
      </c>
      <c r="M114" s="18">
        <f t="shared" si="3"/>
        <v>11900</v>
      </c>
    </row>
    <row r="115" spans="1:13" ht="15.75">
      <c r="A115" s="16" t="s">
        <v>186</v>
      </c>
      <c r="B115" s="4" t="s">
        <v>187</v>
      </c>
      <c r="C115" s="17">
        <v>800048</v>
      </c>
      <c r="D115" s="17">
        <v>383742</v>
      </c>
      <c r="E115" s="17">
        <v>221570</v>
      </c>
      <c r="F115" s="17">
        <v>7435</v>
      </c>
      <c r="G115" s="17">
        <v>3175</v>
      </c>
      <c r="H115" s="17">
        <v>0</v>
      </c>
      <c r="I115" s="17">
        <v>0</v>
      </c>
      <c r="J115" s="17">
        <v>4260</v>
      </c>
      <c r="K115" s="17">
        <v>60</v>
      </c>
      <c r="L115" s="17">
        <v>60</v>
      </c>
      <c r="M115" s="18">
        <f t="shared" si="3"/>
        <v>807483</v>
      </c>
    </row>
    <row r="116" spans="1:13" ht="15.75">
      <c r="A116" s="16" t="s">
        <v>188</v>
      </c>
      <c r="B116" s="4" t="s">
        <v>189</v>
      </c>
      <c r="C116" s="17">
        <v>1604333</v>
      </c>
      <c r="D116" s="17">
        <v>1068579</v>
      </c>
      <c r="E116" s="17">
        <v>132360</v>
      </c>
      <c r="F116" s="17">
        <v>40315</v>
      </c>
      <c r="G116" s="17">
        <v>14315</v>
      </c>
      <c r="H116" s="17">
        <v>0</v>
      </c>
      <c r="I116" s="17">
        <v>0</v>
      </c>
      <c r="J116" s="17">
        <v>26000</v>
      </c>
      <c r="K116" s="17">
        <v>0</v>
      </c>
      <c r="L116" s="17">
        <v>0</v>
      </c>
      <c r="M116" s="18">
        <f t="shared" si="3"/>
        <v>1644648</v>
      </c>
    </row>
    <row r="117" spans="1:13" ht="15.75">
      <c r="A117" s="16" t="s">
        <v>190</v>
      </c>
      <c r="B117" s="4" t="s">
        <v>191</v>
      </c>
      <c r="C117" s="17">
        <v>252917</v>
      </c>
      <c r="D117" s="17">
        <v>157247</v>
      </c>
      <c r="E117" s="17">
        <v>17890</v>
      </c>
      <c r="F117" s="17">
        <v>0</v>
      </c>
      <c r="G117" s="17">
        <v>0</v>
      </c>
      <c r="H117" s="17">
        <v>0</v>
      </c>
      <c r="I117" s="17">
        <v>0</v>
      </c>
      <c r="J117" s="17">
        <v>0</v>
      </c>
      <c r="K117" s="17">
        <v>0</v>
      </c>
      <c r="L117" s="17">
        <v>0</v>
      </c>
      <c r="M117" s="18">
        <f t="shared" si="3"/>
        <v>252917</v>
      </c>
    </row>
    <row r="118" spans="1:13" ht="15.75">
      <c r="A118" s="12" t="s">
        <v>65</v>
      </c>
      <c r="B118" s="13" t="s">
        <v>66</v>
      </c>
      <c r="C118" s="14">
        <v>10000</v>
      </c>
      <c r="D118" s="14">
        <v>0</v>
      </c>
      <c r="E118" s="14">
        <v>0</v>
      </c>
      <c r="F118" s="14">
        <v>0</v>
      </c>
      <c r="G118" s="14">
        <v>0</v>
      </c>
      <c r="H118" s="14">
        <v>0</v>
      </c>
      <c r="I118" s="14">
        <v>0</v>
      </c>
      <c r="J118" s="14">
        <v>0</v>
      </c>
      <c r="K118" s="14">
        <v>0</v>
      </c>
      <c r="L118" s="14">
        <v>0</v>
      </c>
      <c r="M118" s="15">
        <f t="shared" si="3"/>
        <v>10000</v>
      </c>
    </row>
    <row r="119" spans="1:13" ht="15.75">
      <c r="A119" s="16" t="s">
        <v>192</v>
      </c>
      <c r="B119" s="4" t="s">
        <v>193</v>
      </c>
      <c r="C119" s="17">
        <v>10000</v>
      </c>
      <c r="D119" s="17">
        <v>0</v>
      </c>
      <c r="E119" s="17">
        <v>0</v>
      </c>
      <c r="F119" s="17">
        <v>0</v>
      </c>
      <c r="G119" s="17">
        <v>0</v>
      </c>
      <c r="H119" s="17">
        <v>0</v>
      </c>
      <c r="I119" s="17">
        <v>0</v>
      </c>
      <c r="J119" s="17">
        <v>0</v>
      </c>
      <c r="K119" s="17">
        <v>0</v>
      </c>
      <c r="L119" s="17">
        <v>0</v>
      </c>
      <c r="M119" s="18">
        <f t="shared" si="3"/>
        <v>10000</v>
      </c>
    </row>
    <row r="120" spans="1:13" ht="31.5">
      <c r="A120" s="12" t="s">
        <v>194</v>
      </c>
      <c r="B120" s="13" t="s">
        <v>195</v>
      </c>
      <c r="C120" s="14">
        <v>34900</v>
      </c>
      <c r="D120" s="14">
        <v>0</v>
      </c>
      <c r="E120" s="14">
        <v>0</v>
      </c>
      <c r="F120" s="14">
        <v>99121</v>
      </c>
      <c r="G120" s="14">
        <v>99121</v>
      </c>
      <c r="H120" s="14">
        <v>0</v>
      </c>
      <c r="I120" s="14">
        <v>0</v>
      </c>
      <c r="J120" s="14">
        <v>0</v>
      </c>
      <c r="K120" s="14">
        <v>0</v>
      </c>
      <c r="L120" s="14">
        <v>0</v>
      </c>
      <c r="M120" s="15">
        <f t="shared" si="3"/>
        <v>134021</v>
      </c>
    </row>
    <row r="121" spans="1:13" ht="15.75">
      <c r="A121" s="12" t="s">
        <v>196</v>
      </c>
      <c r="B121" s="13" t="s">
        <v>197</v>
      </c>
      <c r="C121" s="14">
        <v>34900</v>
      </c>
      <c r="D121" s="14">
        <v>0</v>
      </c>
      <c r="E121" s="14">
        <v>0</v>
      </c>
      <c r="F121" s="14">
        <v>0</v>
      </c>
      <c r="G121" s="14">
        <v>0</v>
      </c>
      <c r="H121" s="14">
        <v>0</v>
      </c>
      <c r="I121" s="14">
        <v>0</v>
      </c>
      <c r="J121" s="14">
        <v>0</v>
      </c>
      <c r="K121" s="14">
        <v>0</v>
      </c>
      <c r="L121" s="14">
        <v>0</v>
      </c>
      <c r="M121" s="15">
        <f t="shared" si="3"/>
        <v>34900</v>
      </c>
    </row>
    <row r="122" spans="1:13" ht="31.5">
      <c r="A122" s="16" t="s">
        <v>198</v>
      </c>
      <c r="B122" s="4" t="s">
        <v>199</v>
      </c>
      <c r="C122" s="17">
        <v>34900</v>
      </c>
      <c r="D122" s="17">
        <v>0</v>
      </c>
      <c r="E122" s="17">
        <v>0</v>
      </c>
      <c r="F122" s="17">
        <v>0</v>
      </c>
      <c r="G122" s="17">
        <v>0</v>
      </c>
      <c r="H122" s="17">
        <v>0</v>
      </c>
      <c r="I122" s="17">
        <v>0</v>
      </c>
      <c r="J122" s="17">
        <v>0</v>
      </c>
      <c r="K122" s="17">
        <v>0</v>
      </c>
      <c r="L122" s="17">
        <v>0</v>
      </c>
      <c r="M122" s="18">
        <f t="shared" si="3"/>
        <v>34900</v>
      </c>
    </row>
    <row r="123" spans="1:13" ht="15.75">
      <c r="A123" s="12" t="s">
        <v>200</v>
      </c>
      <c r="B123" s="13" t="s">
        <v>201</v>
      </c>
      <c r="C123" s="14">
        <v>0</v>
      </c>
      <c r="D123" s="14">
        <v>0</v>
      </c>
      <c r="E123" s="14">
        <v>0</v>
      </c>
      <c r="F123" s="14">
        <v>99121</v>
      </c>
      <c r="G123" s="14">
        <v>99121</v>
      </c>
      <c r="H123" s="14">
        <v>0</v>
      </c>
      <c r="I123" s="14">
        <v>0</v>
      </c>
      <c r="J123" s="14">
        <v>0</v>
      </c>
      <c r="K123" s="14">
        <v>0</v>
      </c>
      <c r="L123" s="14">
        <v>0</v>
      </c>
      <c r="M123" s="15">
        <f t="shared" si="3"/>
        <v>99121</v>
      </c>
    </row>
    <row r="124" spans="1:13" ht="15.75">
      <c r="A124" s="16" t="s">
        <v>202</v>
      </c>
      <c r="B124" s="4" t="s">
        <v>203</v>
      </c>
      <c r="C124" s="17">
        <v>0</v>
      </c>
      <c r="D124" s="17">
        <v>0</v>
      </c>
      <c r="E124" s="17">
        <v>0</v>
      </c>
      <c r="F124" s="17">
        <v>99121</v>
      </c>
      <c r="G124" s="17">
        <v>99121</v>
      </c>
      <c r="H124" s="17">
        <v>0</v>
      </c>
      <c r="I124" s="17">
        <v>0</v>
      </c>
      <c r="J124" s="17">
        <v>0</v>
      </c>
      <c r="K124" s="17">
        <v>0</v>
      </c>
      <c r="L124" s="17">
        <v>0</v>
      </c>
      <c r="M124" s="18">
        <f t="shared" si="3"/>
        <v>99121</v>
      </c>
    </row>
    <row r="125" spans="1:13" ht="15.75">
      <c r="A125" s="12" t="s">
        <v>204</v>
      </c>
      <c r="B125" s="13" t="s">
        <v>205</v>
      </c>
      <c r="C125" s="14">
        <v>6222329</v>
      </c>
      <c r="D125" s="14">
        <v>0</v>
      </c>
      <c r="E125" s="14">
        <v>0</v>
      </c>
      <c r="F125" s="14">
        <v>666743</v>
      </c>
      <c r="G125" s="14">
        <v>392700</v>
      </c>
      <c r="H125" s="14">
        <v>0</v>
      </c>
      <c r="I125" s="14">
        <v>0</v>
      </c>
      <c r="J125" s="14">
        <v>274043</v>
      </c>
      <c r="K125" s="14">
        <v>274043</v>
      </c>
      <c r="L125" s="14">
        <f>K125</f>
        <v>274043</v>
      </c>
      <c r="M125" s="15">
        <f t="shared" si="3"/>
        <v>6889072</v>
      </c>
    </row>
    <row r="126" spans="1:13" ht="15.75">
      <c r="A126" s="12" t="s">
        <v>24</v>
      </c>
      <c r="B126" s="13" t="s">
        <v>25</v>
      </c>
      <c r="C126" s="14">
        <v>6222329</v>
      </c>
      <c r="D126" s="14">
        <v>0</v>
      </c>
      <c r="E126" s="14">
        <v>0</v>
      </c>
      <c r="F126" s="14">
        <v>666743</v>
      </c>
      <c r="G126" s="14">
        <v>392700</v>
      </c>
      <c r="H126" s="14">
        <v>0</v>
      </c>
      <c r="I126" s="14">
        <v>0</v>
      </c>
      <c r="J126" s="14">
        <v>274043</v>
      </c>
      <c r="K126" s="14">
        <v>274043</v>
      </c>
      <c r="L126" s="14">
        <f>K126</f>
        <v>274043</v>
      </c>
      <c r="M126" s="15">
        <f t="shared" si="3"/>
        <v>6889072</v>
      </c>
    </row>
    <row r="127" spans="1:13" ht="15.75">
      <c r="A127" s="16" t="s">
        <v>206</v>
      </c>
      <c r="B127" s="4" t="s">
        <v>207</v>
      </c>
      <c r="C127" s="17">
        <v>0</v>
      </c>
      <c r="D127" s="17">
        <v>0</v>
      </c>
      <c r="E127" s="17">
        <v>0</v>
      </c>
      <c r="F127" s="17">
        <v>0</v>
      </c>
      <c r="G127" s="17">
        <v>0</v>
      </c>
      <c r="H127" s="17">
        <v>0</v>
      </c>
      <c r="I127" s="17">
        <v>0</v>
      </c>
      <c r="J127" s="17">
        <v>0</v>
      </c>
      <c r="K127" s="17">
        <v>0</v>
      </c>
      <c r="L127" s="17">
        <v>0</v>
      </c>
      <c r="M127" s="18">
        <f t="shared" si="3"/>
        <v>0</v>
      </c>
    </row>
    <row r="128" spans="1:13" ht="31.5">
      <c r="A128" s="16" t="s">
        <v>208</v>
      </c>
      <c r="B128" s="4" t="s">
        <v>209</v>
      </c>
      <c r="C128" s="17">
        <v>5132246</v>
      </c>
      <c r="D128" s="17">
        <v>0</v>
      </c>
      <c r="E128" s="17">
        <v>0</v>
      </c>
      <c r="F128" s="17">
        <v>0</v>
      </c>
      <c r="G128" s="17">
        <v>0</v>
      </c>
      <c r="H128" s="17">
        <v>0</v>
      </c>
      <c r="I128" s="17">
        <v>0</v>
      </c>
      <c r="J128" s="17">
        <v>0</v>
      </c>
      <c r="K128" s="17">
        <v>0</v>
      </c>
      <c r="L128" s="17">
        <v>0</v>
      </c>
      <c r="M128" s="18">
        <f t="shared" si="3"/>
        <v>5132246</v>
      </c>
    </row>
    <row r="129" spans="1:13" ht="31.5">
      <c r="A129" s="16" t="s">
        <v>210</v>
      </c>
      <c r="B129" s="4" t="s">
        <v>211</v>
      </c>
      <c r="C129" s="17">
        <v>360600</v>
      </c>
      <c r="D129" s="17">
        <v>0</v>
      </c>
      <c r="E129" s="17">
        <v>0</v>
      </c>
      <c r="F129" s="17">
        <v>0</v>
      </c>
      <c r="G129" s="17">
        <v>0</v>
      </c>
      <c r="H129" s="17">
        <v>0</v>
      </c>
      <c r="I129" s="17">
        <v>0</v>
      </c>
      <c r="J129" s="17">
        <v>0</v>
      </c>
      <c r="K129" s="17">
        <v>0</v>
      </c>
      <c r="L129" s="17">
        <v>0</v>
      </c>
      <c r="M129" s="18">
        <f t="shared" si="3"/>
        <v>360600</v>
      </c>
    </row>
    <row r="130" spans="1:13" ht="15.75">
      <c r="A130" s="16" t="s">
        <v>212</v>
      </c>
      <c r="B130" s="4" t="s">
        <v>213</v>
      </c>
      <c r="C130" s="17">
        <v>149583</v>
      </c>
      <c r="D130" s="17">
        <v>0</v>
      </c>
      <c r="E130" s="17">
        <v>0</v>
      </c>
      <c r="F130" s="17">
        <v>0</v>
      </c>
      <c r="G130" s="17">
        <v>0</v>
      </c>
      <c r="H130" s="17">
        <v>0</v>
      </c>
      <c r="I130" s="17">
        <v>0</v>
      </c>
      <c r="J130" s="17">
        <v>0</v>
      </c>
      <c r="K130" s="17">
        <v>0</v>
      </c>
      <c r="L130" s="17">
        <v>0</v>
      </c>
      <c r="M130" s="18">
        <f t="shared" si="3"/>
        <v>149583</v>
      </c>
    </row>
    <row r="131" spans="1:13" ht="31.5">
      <c r="A131" s="16" t="s">
        <v>214</v>
      </c>
      <c r="B131" s="4" t="s">
        <v>215</v>
      </c>
      <c r="C131" s="17">
        <v>147400</v>
      </c>
      <c r="D131" s="17">
        <v>0</v>
      </c>
      <c r="E131" s="17">
        <v>0</v>
      </c>
      <c r="F131" s="17">
        <v>0</v>
      </c>
      <c r="G131" s="17">
        <v>0</v>
      </c>
      <c r="H131" s="17">
        <v>0</v>
      </c>
      <c r="I131" s="17">
        <v>0</v>
      </c>
      <c r="J131" s="17">
        <v>0</v>
      </c>
      <c r="K131" s="17">
        <v>0</v>
      </c>
      <c r="L131" s="17">
        <v>0</v>
      </c>
      <c r="M131" s="18">
        <f t="shared" si="3"/>
        <v>147400</v>
      </c>
    </row>
    <row r="132" spans="1:13" ht="47.25">
      <c r="A132" s="16" t="s">
        <v>216</v>
      </c>
      <c r="B132" s="4" t="s">
        <v>217</v>
      </c>
      <c r="C132" s="17">
        <v>0</v>
      </c>
      <c r="D132" s="17">
        <v>0</v>
      </c>
      <c r="E132" s="17">
        <v>0</v>
      </c>
      <c r="F132" s="17">
        <v>392700</v>
      </c>
      <c r="G132" s="17">
        <v>392700</v>
      </c>
      <c r="H132" s="17">
        <v>0</v>
      </c>
      <c r="I132" s="17">
        <v>0</v>
      </c>
      <c r="J132" s="17">
        <v>0</v>
      </c>
      <c r="K132" s="17">
        <v>0</v>
      </c>
      <c r="L132" s="17">
        <v>0</v>
      </c>
      <c r="M132" s="18">
        <f t="shared" si="3"/>
        <v>392700</v>
      </c>
    </row>
    <row r="133" spans="1:13" ht="15.75">
      <c r="A133" s="16" t="s">
        <v>218</v>
      </c>
      <c r="B133" s="4" t="s">
        <v>219</v>
      </c>
      <c r="C133" s="17">
        <v>322200</v>
      </c>
      <c r="D133" s="17">
        <v>0</v>
      </c>
      <c r="E133" s="17">
        <v>0</v>
      </c>
      <c r="F133" s="17">
        <v>274043</v>
      </c>
      <c r="G133" s="17">
        <v>0</v>
      </c>
      <c r="H133" s="17">
        <v>0</v>
      </c>
      <c r="I133" s="17">
        <v>0</v>
      </c>
      <c r="J133" s="17">
        <v>274043</v>
      </c>
      <c r="K133" s="17">
        <v>274043</v>
      </c>
      <c r="L133" s="17">
        <f>K133</f>
        <v>274043</v>
      </c>
      <c r="M133" s="18">
        <f t="shared" si="3"/>
        <v>596243</v>
      </c>
    </row>
    <row r="134" spans="1:13" ht="47.25">
      <c r="A134" s="16" t="s">
        <v>220</v>
      </c>
      <c r="B134" s="4" t="s">
        <v>221</v>
      </c>
      <c r="C134" s="17">
        <v>110300</v>
      </c>
      <c r="D134" s="17">
        <v>0</v>
      </c>
      <c r="E134" s="17">
        <v>0</v>
      </c>
      <c r="F134" s="17">
        <v>0</v>
      </c>
      <c r="G134" s="17">
        <v>0</v>
      </c>
      <c r="H134" s="17">
        <v>0</v>
      </c>
      <c r="I134" s="17">
        <v>0</v>
      </c>
      <c r="J134" s="17">
        <v>0</v>
      </c>
      <c r="K134" s="17">
        <v>0</v>
      </c>
      <c r="L134" s="17">
        <v>0</v>
      </c>
      <c r="M134" s="18">
        <f t="shared" si="3"/>
        <v>110300</v>
      </c>
    </row>
    <row r="135" spans="1:13" ht="15.75">
      <c r="A135" s="19" t="s">
        <v>222</v>
      </c>
      <c r="B135" s="19"/>
      <c r="C135" s="20">
        <v>180446795.00000003</v>
      </c>
      <c r="D135" s="20">
        <v>67274355.21000001</v>
      </c>
      <c r="E135" s="20">
        <v>17328074</v>
      </c>
      <c r="F135" s="20">
        <v>5821400.4</v>
      </c>
      <c r="G135" s="20">
        <v>2985805</v>
      </c>
      <c r="H135" s="20">
        <v>229400</v>
      </c>
      <c r="I135" s="20">
        <v>41600</v>
      </c>
      <c r="J135" s="20">
        <v>2835595.4</v>
      </c>
      <c r="K135" s="20">
        <v>1380848</v>
      </c>
      <c r="L135" s="20">
        <f>L16+L21+L58+L69+L110+L125</f>
        <v>1055276</v>
      </c>
      <c r="M135" s="20">
        <f t="shared" si="3"/>
        <v>186268195.40000004</v>
      </c>
    </row>
    <row r="138" spans="2:9" ht="15.75">
      <c r="B138" s="34" t="s">
        <v>242</v>
      </c>
      <c r="I138" s="3"/>
    </row>
    <row r="139" spans="2:9" ht="15.75">
      <c r="B139" s="2" t="s">
        <v>243</v>
      </c>
      <c r="I139" s="3" t="s">
        <v>244</v>
      </c>
    </row>
  </sheetData>
  <sheetProtection/>
  <mergeCells count="45">
    <mergeCell ref="A78:A79"/>
    <mergeCell ref="A76:A77"/>
    <mergeCell ref="C76:C77"/>
    <mergeCell ref="D76:D77"/>
    <mergeCell ref="L76:L77"/>
    <mergeCell ref="H76:H77"/>
    <mergeCell ref="G76:G77"/>
    <mergeCell ref="F76:F77"/>
    <mergeCell ref="E76:E77"/>
    <mergeCell ref="K76:K77"/>
    <mergeCell ref="H78:H79"/>
    <mergeCell ref="G78:G79"/>
    <mergeCell ref="F78:F79"/>
    <mergeCell ref="E78:E79"/>
    <mergeCell ref="D78:D79"/>
    <mergeCell ref="C78:C79"/>
    <mergeCell ref="I13:I14"/>
    <mergeCell ref="M78:M79"/>
    <mergeCell ref="L78:L79"/>
    <mergeCell ref="K78:K79"/>
    <mergeCell ref="J78:J79"/>
    <mergeCell ref="I78:I79"/>
    <mergeCell ref="M76:M77"/>
    <mergeCell ref="J76:J77"/>
    <mergeCell ref="I76:I77"/>
    <mergeCell ref="E13:E14"/>
    <mergeCell ref="A8:M8"/>
    <mergeCell ref="A9:M9"/>
    <mergeCell ref="A11:A12"/>
    <mergeCell ref="B11:B12"/>
    <mergeCell ref="F11:L11"/>
    <mergeCell ref="F12:F14"/>
    <mergeCell ref="G12:G14"/>
    <mergeCell ref="H12:I12"/>
    <mergeCell ref="H13:H14"/>
    <mergeCell ref="J12:J14"/>
    <mergeCell ref="K13:K14"/>
    <mergeCell ref="K12:L12"/>
    <mergeCell ref="M11:M14"/>
    <mergeCell ref="A13:A14"/>
    <mergeCell ref="B13:B14"/>
    <mergeCell ref="C11:E11"/>
    <mergeCell ref="C12:C14"/>
    <mergeCell ref="D13:D14"/>
    <mergeCell ref="D12:E12"/>
  </mergeCells>
  <printOptions/>
  <pageMargins left="0.3937007874015748" right="0.3937007874015748" top="0.984251968503937" bottom="0.3937007874015748" header="0" footer="0"/>
  <pageSetup fitToHeight="6" fitToWidth="1" horizontalDpi="600" verticalDpi="600" orientation="landscape" paperSize="9" scale="57" r:id="rId1"/>
  <headerFooter alignWithMargins="0">
    <oddFooter>&amp;R&amp;P</oddFooter>
  </headerFooter>
  <rowBreaks count="2" manualBreakCount="2">
    <brk id="73" max="12" man="1"/>
    <brk id="7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u252104</dc:creator>
  <cp:keywords/>
  <dc:description/>
  <cp:lastModifiedBy>User</cp:lastModifiedBy>
  <cp:lastPrinted>2013-12-02T06:05:34Z</cp:lastPrinted>
  <dcterms:created xsi:type="dcterms:W3CDTF">2013-11-28T16:52:43Z</dcterms:created>
  <dcterms:modified xsi:type="dcterms:W3CDTF">2013-12-11T10:52:18Z</dcterms:modified>
  <cp:category/>
  <cp:version/>
  <cp:contentType/>
  <cp:contentStatus/>
</cp:coreProperties>
</file>